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16\Desktop\Клиенты\36857\2024\октябрь\"/>
    </mc:Choice>
  </mc:AlternateContent>
  <xr:revisionPtr revIDLastSave="0" documentId="13_ncr:1_{85187C76-DEA6-49DB-A323-67830FF090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definedNames>
    <definedName name="_xlnm._FilterDatabase" localSheetId="0" hidden="1">TDSheet!$A$7:$AA$41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41" i="1" l="1"/>
  <c r="U41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A5" i="1"/>
  <c r="A4" i="1"/>
</calcChain>
</file>

<file path=xl/sharedStrings.xml><?xml version="1.0" encoding="utf-8"?>
<sst xmlns="http://schemas.openxmlformats.org/spreadsheetml/2006/main" count="1785" uniqueCount="1438">
  <si>
    <t>ИНФРА-М Научно-издательский Центр</t>
  </si>
  <si>
    <t>07. Медицина (для учебных заведений и библиотек)
от 07.10.2024</t>
  </si>
  <si>
    <t>Данный прайс-лист не является публичной офертой</t>
  </si>
  <si>
    <t>127282, Москва г, ул Полярная, д. 31В, стр. 1, помещ 1/1</t>
  </si>
  <si>
    <t>Издательство оставляет за собой право на изменение ассортимента и цен на издания.
Информацию о наличии товара и актуальные цены уточняйте у вашего курирующего менеджера 
или напишите нам на электронную почту books@infra-m.ru</t>
  </si>
  <si>
    <t>тел/факс: +7 (495) 280-15-96</t>
  </si>
  <si>
    <t>Заказ</t>
  </si>
  <si>
    <t>Код</t>
  </si>
  <si>
    <t>Цена опт.</t>
  </si>
  <si>
    <t>Наименование товара</t>
  </si>
  <si>
    <t>Основное заглавие</t>
  </si>
  <si>
    <t>Авторы</t>
  </si>
  <si>
    <t>Оформление</t>
  </si>
  <si>
    <t>Издательство</t>
  </si>
  <si>
    <t>Серия</t>
  </si>
  <si>
    <t>Ст-т</t>
  </si>
  <si>
    <t>Стр.</t>
  </si>
  <si>
    <t>Год</t>
  </si>
  <si>
    <t>ISBN</t>
  </si>
  <si>
    <t>Раздел</t>
  </si>
  <si>
    <t>Подраздел</t>
  </si>
  <si>
    <t>Вид издания</t>
  </si>
  <si>
    <t>Уровень образования</t>
  </si>
  <si>
    <t>ОКСО</t>
  </si>
  <si>
    <t>Гриф МО</t>
  </si>
  <si>
    <t>Доп. мат. на znanium</t>
  </si>
  <si>
    <t>Обложка</t>
  </si>
  <si>
    <t>ЭБС Znanium</t>
  </si>
  <si>
    <t>Аффилиация автора</t>
  </si>
  <si>
    <t>Новинка месяца</t>
  </si>
  <si>
    <t>ПООП</t>
  </si>
  <si>
    <t>К</t>
  </si>
  <si>
    <t>Ш</t>
  </si>
  <si>
    <t>Переплет 7БЦ</t>
  </si>
  <si>
    <t>НИЦ ИНФРА-М</t>
  </si>
  <si>
    <t>ПРИКЛАДНЫЕ НАУКИ. ТЕХНИКА. МЕДИЦИНА</t>
  </si>
  <si>
    <t>Медицина. Фармакология</t>
  </si>
  <si>
    <t>Профессиональное образование</t>
  </si>
  <si>
    <t>0124</t>
  </si>
  <si>
    <t>Учебное пособие</t>
  </si>
  <si>
    <t>Обложка. КБС</t>
  </si>
  <si>
    <t>32.04.01</t>
  </si>
  <si>
    <t>0125</t>
  </si>
  <si>
    <t>ИЦ РИОР</t>
  </si>
  <si>
    <t>31.05.01</t>
  </si>
  <si>
    <t>0118</t>
  </si>
  <si>
    <t>Алтайский государственный медицинский университет</t>
  </si>
  <si>
    <t>0119</t>
  </si>
  <si>
    <t>0113</t>
  </si>
  <si>
    <t>АНАТОМИЯ И ВОЗРАСТНАЯ ФИЗИОЛОГИЯ</t>
  </si>
  <si>
    <t>Учебник</t>
  </si>
  <si>
    <t>Орловский государственный университет им. И.С. Тургенева</t>
  </si>
  <si>
    <t>682820.05.01</t>
  </si>
  <si>
    <t>Анатомия и возрастная физиология: Уч. / Г.Н.Тюрикова - М.:НИЦ ИНФРА-М,2024 - 178 с.(СПО)(П)</t>
  </si>
  <si>
    <t>Тюрикова Г.Н., Тюрикова Ю.Б.</t>
  </si>
  <si>
    <t>Переплет 7БЦ/Без шитья</t>
  </si>
  <si>
    <t>Среднее профессиональное образование</t>
  </si>
  <si>
    <t>978-5-16-013882-4</t>
  </si>
  <si>
    <t>Профессиональное образование / Среднее профессиональное образование</t>
  </si>
  <si>
    <t>31.02.01</t>
  </si>
  <si>
    <t>Рекомендовано Учебно-методическим советом СПО в качестве учебника для студентов учебных заведений, реализующих программу среднего профессионального образования по специальностям 44.02.01 «Дошкольное образование», 44.02.02 «Преподавание в начальных классах», 44.02.03 «Педагогика дополнительного образования», 44.02.04 «Специальное дошкольное образование», 44.02.05 «Коррекционная педагогика в начальном образовании», 44.02.06 «Профессиональное обучение (по отраслям)»</t>
  </si>
  <si>
    <t>32</t>
  </si>
  <si>
    <t>785125.01.01</t>
  </si>
  <si>
    <t>Анатомия и физиология человека: Уч. / А.И.Тюкавин - М.:НИЦ ИНФРА-М,2024 - 424 с.(СПО)(п)</t>
  </si>
  <si>
    <t>АНАТОМИЯ И ФИЗИОЛОГИЯ ЧЕЛОВЕКА</t>
  </si>
  <si>
    <t>Тюкавин А.И., Гайворонский И.В., Майстренко В.А. и др.</t>
  </si>
  <si>
    <t>978-5-16-018329-9</t>
  </si>
  <si>
    <t>31.02.03, 32.02.01, 33.02.01</t>
  </si>
  <si>
    <t>Санкт-Петербургский государственный химико-фармацевтический университет</t>
  </si>
  <si>
    <t>Апрель, 2024</t>
  </si>
  <si>
    <t>БИОМЕДИЦИНСКАЯ ЭТИКА</t>
  </si>
  <si>
    <t>692030.06.01</t>
  </si>
  <si>
    <t>Биомедицинская этика: Уч.пос. / А.Л.Панищев - М.:НИЦ ИНФРА-М,2024 - 172 с.-(СПО)(П)</t>
  </si>
  <si>
    <t>Панищев А.Л.</t>
  </si>
  <si>
    <t>978-5-16-014596-9</t>
  </si>
  <si>
    <t>31.02.01, 31.02.02, 31.02.03, 31.02.04, 31.02.05, 31.02.06, 33.02.01, 34.01.01, 34.02.01, 34.02.02</t>
  </si>
  <si>
    <t>Рекомендовано Межрегиональным учебно-методическим советом профессионального образования в качестве учебного пособия для студентов высших учебных заведений, реализующих программу среднего профессионального образования по укрупненной группе специальностей 31.02.00 «Клиническая медицина» (протокол № 9 от 13.05.2019)</t>
  </si>
  <si>
    <t>Юго-Западный государственный университет</t>
  </si>
  <si>
    <t>0216</t>
  </si>
  <si>
    <t>0115</t>
  </si>
  <si>
    <t>ДА</t>
  </si>
  <si>
    <t>ВОЗРАСТНАЯ АНАТОМИЯ И ФИЗИОЛОГИЯ</t>
  </si>
  <si>
    <t>Лысова Н.Ф., Айзман Р.И.</t>
  </si>
  <si>
    <t>Новосибирский государственный педагогический университет</t>
  </si>
  <si>
    <t>682847.07.01</t>
  </si>
  <si>
    <t>Возрастная анатомия и физиология: Уч.пос. / Н.Ф.Лысова - М.:НИЦ ИНФРА-М,2025. - 352 с.-(СПО)(П)</t>
  </si>
  <si>
    <t>978-5-16-013902-9</t>
  </si>
  <si>
    <t>31.02.01, 44.02.01, 44.02.02, 44.02.03, 44.02.04, 44.02.05, 44.02.06, 49.02.01, 49.02.02, 53.02.01, 54.02.06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</si>
  <si>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44.02.01 «Дошкольное образование», 44.02.02 «Преподавание в начальных классах», 44.02.03 «Педагогика дополнительного образования», 44.02.04 «Специальное дошкольное образование», 44.02.05 «Коррекционная педагогика в начальном образовании», 44.02.06 «Профессиональное обучение (по отраслям)»</t>
  </si>
  <si>
    <t>ВОЗРАСТНАЯ ФИЗИОЛОГИЯ И ПСИХОФИЗИОЛОГИЯ</t>
  </si>
  <si>
    <t>Айзман Р.И., Лысова Н.Ф.</t>
  </si>
  <si>
    <t>682849.06.01</t>
  </si>
  <si>
    <t>Возрастная физиология и психофизиология: Уч.пос. / Р.И.Айзман - М.:НИЦ ИНФРА-М,2024 - 352с.-(СПО)(П)</t>
  </si>
  <si>
    <t>978-5-16-013904-3</t>
  </si>
  <si>
    <t>34.02.01, 44.02.01, 44.02.02, 44.02.03, 44.02.04, 44.02.05, 44.02.06</t>
  </si>
  <si>
    <t>Рекомендовано Учебно-методическим советом СПО в качестве учебного пособия для учебных заведений, реализующих программу среднего профессионального образования по специальностям 44.02.03 «Преподавание в начальных классах», 44.02.03 «Педагогика дополнительного образования», 44.02.01 «Дошкольное образование»</t>
  </si>
  <si>
    <t>0120</t>
  </si>
  <si>
    <t>31.05.03</t>
  </si>
  <si>
    <t>Форум</t>
  </si>
  <si>
    <t>31.08.05</t>
  </si>
  <si>
    <t>Первый Московский государственный медицинский университет им. И.М. Сеченова</t>
  </si>
  <si>
    <t>0121</t>
  </si>
  <si>
    <t>ДОВРАЧЕБНАЯ МЕДИЦИНСКАЯ ПОМОЩЬ ПРИ НЕОТЛОЖНЫХ СОСТОЯНИЯХ У ДЕТЕЙ</t>
  </si>
  <si>
    <t>Зелинская Д.И., Терлецкая Р.Н.</t>
  </si>
  <si>
    <t>Российская медицинская академия непрерывного профессионального образования</t>
  </si>
  <si>
    <t>682859.07.01</t>
  </si>
  <si>
    <t>Доврачебная мед. помощь при неотложных сост. у детей: Уч.пос. / Д.И.Зелинская-М.:НИЦ ИНФРА-М,2025.-74с(О)</t>
  </si>
  <si>
    <t>978-5-16-013912-8</t>
  </si>
  <si>
    <t>34.02.01</t>
  </si>
  <si>
    <t>Рекомендовано в качестве учебного пособия для студентов средних профессиональных учебных заведений, обучающихся по специальности 34.02.01 «Сестринское дело»</t>
  </si>
  <si>
    <t>?2</t>
  </si>
  <si>
    <t>728770.08.01</t>
  </si>
  <si>
    <t>Здоровый человек и его окружение: Уч. / С.Р.Волков - М.:НИЦ ИНФРА-М,2024 - 641 с.(СПО)(П)</t>
  </si>
  <si>
    <t>ЗДОРОВЫЙ ЧЕЛОВЕК И ЕГО ОКРУЖЕНИЕ</t>
  </si>
  <si>
    <t>Волков С.Р., Волкова М.М.</t>
  </si>
  <si>
    <t>978-5-16-016062-7</t>
  </si>
  <si>
    <t>31.02.01, 34.02.01, 34.02.02</t>
  </si>
  <si>
    <t>Рекомендовано ГОУ ВПО «Первый Московский государственный медицинский университет имени И.М. Сеченова» в качестве учебника для студентов учреждений среднего профессионального образования, обучающихся по специальностям «Лечебное дело» и «Сестринское дело»</t>
  </si>
  <si>
    <t>Московский областной медицинский колледж № 1</t>
  </si>
  <si>
    <t>682873.04.01</t>
  </si>
  <si>
    <t>Инфекционные  и  паразит.забол.у детей: рук.: Уч.пос. / Д.И.Зелинская - М.:НИЦ ИНФРА-М,2024-352(СПО)(П)</t>
  </si>
  <si>
    <t>ИНФЕКЦИОННЫЕ  И  ПАРАЗИТАРНЫЕ ЗАБОЛЕВАНИЯ У ДЕТЕЙ: РУКОВОДСТВО</t>
  </si>
  <si>
    <t>Зелинская Д.И., Исполатовская Э.О., Кешишян Е.С. и др.</t>
  </si>
  <si>
    <t>978-5-16-013923-4</t>
  </si>
  <si>
    <t>31.02.01, 31.02.02, 34.02.01</t>
  </si>
  <si>
    <t>Рекомендовано Учебно-методическим советом СПО в качестве учебного пособия для студентов учебных заведений, реализующих программу среднего профессионального образования по специальностям 31.02.01 «Лечебное дело», 31.02.02 «Акушерское дело», 32.02.01 «Медико-профилактическое дело», 34.02.01 «Сестринское дело»</t>
  </si>
  <si>
    <t>52</t>
  </si>
  <si>
    <t>0117</t>
  </si>
  <si>
    <t>ЛЕЧЕБНАЯ ФИЗИЧЕСКАЯ КУЛЬТУРА ПРИ ЗАБОЛЕВАНИЯХ ЛЮДЕЙ ПОЖИЛОГО ВОЗРАСТА</t>
  </si>
  <si>
    <t>Карасева Т.В., Махов А.С., Замогильнов А.И. и др.</t>
  </si>
  <si>
    <t>Ивановский государственный университет</t>
  </si>
  <si>
    <t>758397.04.01</t>
  </si>
  <si>
    <t>Лечебная физ. культ. при заболеваниях людей...: Уч.пос. / Т.В.Карасева. - М.:НИЦ ИНФРА-М,2024.-219 с(П)</t>
  </si>
  <si>
    <t>978-5-16-016983-5</t>
  </si>
  <si>
    <t>31.02.01, 49.02.01, 49.02.02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</si>
  <si>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49.02.01 «Физическая культура», 49.02.02 «Адаптивная физическая культура», 31.02.01 «Лечебное дело» (протокол № 12 от 14.12.2020)</t>
  </si>
  <si>
    <t>ПО2</t>
  </si>
  <si>
    <t>758402.04.01</t>
  </si>
  <si>
    <t>Лечебная физ. культ. при заболеваниях нервной сис.: Уч.пос. / Т.В.Карасева - М.:НИЦ ИНФРА-М,2024-164 с.(П)</t>
  </si>
  <si>
    <t>ЛЕЧЕБНАЯ ФИЗИЧЕСКАЯ КУЛЬТУРА ПРИ ЗАБОЛЕВАНИЯХ НЕРВНОЙ СИСТЕМЫ</t>
  </si>
  <si>
    <t>Карасева Т.В., Махов А.С., Толстова С.Ю.</t>
  </si>
  <si>
    <t>978-5-16-016984-2</t>
  </si>
  <si>
    <t>34.02.02, 49.02.01, 49.02.02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</si>
  <si>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49.02.01 «Физическая культура», 49.02.02 «Адаптивная физическая культура» (протокол № 12 от 14.12.2020)</t>
  </si>
  <si>
    <t>ЛЕЧЕБНАЯ ФИЗИЧЕСКАЯ КУЛЬТУРА ПРИ ЗАБОЛЕВАНИЯХ ДЕТСКОГО ВОЗРАСТА</t>
  </si>
  <si>
    <t>758404.03.01</t>
  </si>
  <si>
    <t>Лечебная физ. культура при заболеваниях дет. возраста: Уч.пос. / Т.В.Карасева.-М.:НИЦ ИНФРА-М,2024.-223 с.(П)</t>
  </si>
  <si>
    <t>978-5-16-016986-6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</si>
  <si>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49.02.01 «Физическая культура», 49.02.02 «Адаптивная физическая культура» (протокол № 11 от 09.11.2020)</t>
  </si>
  <si>
    <t>758403.04.01</t>
  </si>
  <si>
    <t>Лечебная физ. культура при терапевтич. заболеваниях: Уч.пос. / Т.В.Карасева.-М.:НИЦ ИНФРА-М,2024.-158 с.(П)</t>
  </si>
  <si>
    <t>ЛЕЧЕБНАЯ ФИЗИЧЕСКАЯ КУЛЬТУРА ПРИ ТЕРАПЕВТИЧЕСКИХ ЗАБОЛЕВАНИЯХ</t>
  </si>
  <si>
    <t>978-5-16-016985-9</t>
  </si>
  <si>
    <t>757844.06.01</t>
  </si>
  <si>
    <t>Лечебная физическая культура при травмах: Уч.пос. / Т.В.Карасева - М.:НИЦ ИНФРА-М,2025. - 140 с.(СПО)(П)</t>
  </si>
  <si>
    <t>ЛЕЧЕБНАЯ ФИЗИЧЕСКАЯ КУЛЬТУРА ПРИ ТРАВМАХ</t>
  </si>
  <si>
    <t>978-5-16-016938-5</t>
  </si>
  <si>
    <t>339900.06.01</t>
  </si>
  <si>
    <t>Лечение пациентов терапевтич. профиля: Уч.пос. / В.Г.Лычев - М.:Форум, НИЦ ИНФРА-М,2024-400 с.(СПО)(П)</t>
  </si>
  <si>
    <t>ЛЕЧЕНИЕ ПАЦИЕНТОВ ТЕРАПЕВТИЧЕСКОГО ПРОФИЛЯ</t>
  </si>
  <si>
    <t>Лычев В.Г., Карманов В.К.</t>
  </si>
  <si>
    <t>СПО</t>
  </si>
  <si>
    <t>978-5-00091-618-6</t>
  </si>
  <si>
    <t>Рекомендовано в качестве учебного пособия для студентов учреждений среднего профессионального образования, обучающихся по специальности 31.02.01 «Лечебное дело»</t>
  </si>
  <si>
    <t>МЕДИКО-БИОЛОГИЧЕСКИЕ ОСНОВЫ БЕЗОПАСНОСТИ, ИЗД.2</t>
  </si>
  <si>
    <t>Лобанов А.И.</t>
  </si>
  <si>
    <t>20.03.01</t>
  </si>
  <si>
    <t>Академия гражданской защиты МЧС России</t>
  </si>
  <si>
    <t>742682.02.01</t>
  </si>
  <si>
    <t>Медико-биологич. основы безопас.: Уч. / А.И.Лобанов, - 2 изд.-М.:НИЦ ИНФРА-М,2024.-368 с.(СПО)(п)</t>
  </si>
  <si>
    <t>978-5-16-019795-1</t>
  </si>
  <si>
    <t>05.01.01, 05.02.02, 05.02.03, 08.01.04, 08.01.22, 08.01.23, 08.01.24, 08.01.27, 08.01.28, 08.01.29, 08.01.30, 08.01.31, 08.01.32, 08.02.02, 08.02.03, 08.02.08, 08.02.09, 08.02.12, 08.02.13, 08.02.14, 08.02.15, 09.01.03, 09.01.04, 09.01.05, 09.02.01, 09.02.06, 09.02.07, 09.02.08, 09.02.09, 10.02.04, 10.02.05, 11.01.01, 11.01.02, 11.01.05, 11.01.08, 11.01.11, 11.02.03, 11.02.06, 11.02.07, 11.02.12, 11.02.13, 11.02.15, 11.02.16, 11.02.17, 11.02.18, 11.02.19, 12.01.07, 12.01.09, 12.02.01, 12.02.03, 12.02.04, 12.02.07, 12.02.08, 12.02.09, 12.02.10, 13.01.03, 13.01.04, 13.01.05, 13.01.06, 13.01.07, 13.01.10, 13.01.13, 13.01.14, 13.01.15, 13.02.01, 13.02.02, 13.02.04, 13.02.05, 13.02.07, 13.02.08, 13.02.09, 13.02.12, 14.02.01, 14.02.02, 15.01.04, 15.01.06, 15.01.08, 15.01.13, 15.01.17, 15.01.18, 15.01.22, 15.01.29, 15.01.35, 15.01.36, 15.01.37, 15.01.38, 15.02.03, 15.02.04, 15.02.06, 15.02.09, 15.02.10, 15.02.17, 15.02.18, 15.02.19, 18.01.01, 18.01.03, 18.01.06, 18.01.08, 18.01.26, 18.01.27, 18.01.28, 18.01.34, 18.01.35, 18.02.04, 18.02.05, 18.02.07, 18.02.09, 18.02.10, 18.02.11, 18.02.12, 18.02.13, 18.02.14, 18.02.15, 19.01.01, 19.01.09, 19.01.18, 19.01.19, 19.01.20, 19.02.13, 19.02.14, 19.02.15, 20.01.01, 20.02.02, 20.02.03, 20.02.04, 20.02.06, 21.01.01, 21.01.02, 21.01.03, 21.01.04, 21.01.08, 21.01.10, 21.01.15, 21.01.16, 21.01.17, 21.02.01, 21.02.02, 21.02.03, 21.02.09, 21.02.10, 21.02.11, 21.02.13, 21.02.14, 21.02.15, 21.02.16, 21.02.17, 21.02.18, 21.02.19, 21.02.20, 22.01.04, 22.01.11, 22.02.08, 23.01.01, 23.01.02, 23.01.06, 23.01.07, 23.01.08, 23.01.09, 23.01.10, 23.01.11, 23.01.12, 23.01.13, 23.01.14, 23.01.15, 23.01.17, 23.01.18, 23.02.02, 23.02.07, 23.02.08, 24.01.01, 24.01.04, 24.02.01, 24.02.02, 24.02.04, 25.02.01, 25.02.02, 25.02.03, 25.02.04, 25.02.05, 25.02.06, 25.02.07, 25.02.08, 25.02.09, 26.01.01, 26.01.02, 26.01.03, 26.01.05, 26.01.06, 26.01.07, 26.01.09, 26.01.12, 26.01.13, 26.02.01, 26.02.02, 26.02.03, 26.02.04, 26.02.05, 26.02.06, 27.01.01, 27.02.03, 27.02.04, 27.02.05, 27.02.06, 27.02.07, 29.01.04, 29.01.09, 29.01.28, 29.01.31, 29.01.32, 29.01.33, 29.01.34, 29.01.35, 29.01.36, 29.02.02, 29.02.05, 29.02.08, 29.02.10, 29.02.11, 31.01.01, 35.01.01, 35.01.05, 35.01.06, 35.01.15, 35.01.16, 35.01.19, 35.01.21, 35.01.23, 35.01.24, 35.01.25, 35.01.26, 35.01.28, 35.01.29, 35.01.30, 35.01.31, 35.01.32, 35.01.33, 35.02.08, 35.02.09, 35.02.10, 35.02.11, 35.02.14, 35.02.15, 35.02.16, 35.02.17, 36.01.02, 36.01.03, 36.01.04, 36.01.05, 38.01.01, 38.01.02, 38.02.02, 38.02.06, 39.02.02, 39.02.03, 42.02.02, 43.01.01, 43.01.04, 43.01.05, 43.01.06, 43.01.07, 43.01.11, 43.02.06, 43.02.07, 43.02.15, 43.02.17, 46.01.01, 46.01.02, 46.01.03, 46.02.01, 46.02.02, 49.02.02, 50.02.01, 51.02.01, 51.02.02, 51.02.03, 52.02.01, 52.02.02, 52.02.03, 52.02.04, 52.02.05, 53.01.01, 53.02.01, 53.02.02, 53.02.03, 53.02.04, 53.02.05, 53.02.07, 53.02.08, 53.02.09, 54.01.01, 54.01.02, 54.01.05, 54.01.06, 54.01.12, 54.01.13, 54.01.14, 54.01.16, 54.01.17, 54.01.19, 54.01.20, 54.02.01, 54.02.02, 54.02.03, 54.02.04, 54.02.06, 54.02.07, 54.02.08, 55.02.01, 55.02.02, 55.02.03, 49.02.03, 09.02.10, 35.01.34, 35.02.19, 36.02.05</t>
  </si>
  <si>
    <t>Допущено Министерством Российской Федерации по делам гражданской обороны, чрезвычайным ситуациям и ликвидации последствий стихийных бедствий в качестве учебника для слушателей, студентов и курсантов образовательных учреждений МЧС России</t>
  </si>
  <si>
    <t>Февраль, 2024</t>
  </si>
  <si>
    <t>0224</t>
  </si>
  <si>
    <t>МЕДИКО-БИОЛОГИЧЕСКИЕ ОСНОВЫ БЕЗОПАСНОСТИ</t>
  </si>
  <si>
    <t>742682.01.01</t>
  </si>
  <si>
    <t>Медико-биологические основы безопасности: Уч. / А.И.Лобанов-М.:НИЦ ИНФРА-М,2021.-357 с..-(СПО)(П)</t>
  </si>
  <si>
    <t>978-5-16-016445-8</t>
  </si>
  <si>
    <t>31.05.02</t>
  </si>
  <si>
    <t>0219</t>
  </si>
  <si>
    <t>730639.04.01</t>
  </si>
  <si>
    <t>Общественное здоровье и здравоохранение: Уч. / Н.М.Агарков - М.:НИЦ ИНФРА-М,2024 - 560 с(СПО)(П)</t>
  </si>
  <si>
    <t>ОБЩЕСТВЕННОЕ ЗДОРОВЬЕ И ЗДРАВООХРАНЕНИЕ</t>
  </si>
  <si>
    <t>Агарков Н.М., Гонтарев С.Н., Зубарева Н.Н. и др.</t>
  </si>
  <si>
    <t>978-5-16-015947-8</t>
  </si>
  <si>
    <t>31.02.01, 31.02.02, 31.02.06, 34.02.01, 34.02.02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</si>
  <si>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укрупненным группам специальностей 31.02.00 «Клиническая  медицина», 32.02.00 «Науки о здоровье и профилактическая медицина» (протокол № 8 от 22.06.2020)</t>
  </si>
  <si>
    <t>797834.02.01</t>
  </si>
  <si>
    <t>Оказание мед. помощи женщинам в период..,: Уч.пос. / Е.А.Нижегородцева-М.:НИЦ ИНФРА-М,2024.-336 с.(п)</t>
  </si>
  <si>
    <t>ОКАЗАНИЕ МЕДИЦИНСКОЙ ПОМОЩИ ЖЕНЩИНАМ В ПЕРИОД БЕРЕМЕННОСТИ, В РОДАХ, ПОСЛЕРОДОВОМ ПЕРИОДЕ И У ЖЕНЩИН С РАСПРОСТРАНЕННЫМИ ГИНЕКОЛОГИЧЕСКИМИ ЗАБОЛЕВАНИЯ</t>
  </si>
  <si>
    <t>Нижегородцева Е.А.</t>
  </si>
  <si>
    <t>978-5-16-018223-0</t>
  </si>
  <si>
    <t>Иркутский базовый  медицинский колледж</t>
  </si>
  <si>
    <t>304500.06.01</t>
  </si>
  <si>
    <t>Оказание неотложной помощи в терапии: Уч.пос. / Г.Д.Тобулток-М.:НИЦ ИНФРА-М,2024.-400 с.(СПО)(п)</t>
  </si>
  <si>
    <t>ОКАЗАНИЕ НЕОТЛОЖНОЙ ПОМОЩИ В ТЕРАПИИ</t>
  </si>
  <si>
    <t>Тобулток Г.Д., Иванова Н.А.</t>
  </si>
  <si>
    <t>978-5-16-016860-9</t>
  </si>
  <si>
    <t>31.02.01, 34.02.01</t>
  </si>
  <si>
    <t>Рязанский медицинский колледж</t>
  </si>
  <si>
    <t>33.05.01</t>
  </si>
  <si>
    <t>742746.03.01</t>
  </si>
  <si>
    <t>Основы патологии: Уч. / А.И.Тюкавин-М.:НИЦ ИНФРА-М,2024.-344 с.(СПО)(п)</t>
  </si>
  <si>
    <t>ОСНОВЫ ПАТОЛОГИИ</t>
  </si>
  <si>
    <t>Тюкавин А.И.</t>
  </si>
  <si>
    <t>978-5-16-016832-6</t>
  </si>
  <si>
    <t>33.02.01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</si>
  <si>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специальности 33.02.01 «Фармация» (протокол № 6 от 16.06.2021)</t>
  </si>
  <si>
    <t>Психология</t>
  </si>
  <si>
    <t>736724.02.01</t>
  </si>
  <si>
    <t>Основы социальной медицины: Уч.пос. / Г.П.Артюнина - М.:НИЦ ИНФРА-М,2025 - 359 с.-(СПО)(П)</t>
  </si>
  <si>
    <t>ОСНОВЫ СОЦИАЛЬНОЙ МЕДИЦИНЫ</t>
  </si>
  <si>
    <t>Артюнина Г.П., Иванова Н.В.</t>
  </si>
  <si>
    <t>978-5-16-016264-5</t>
  </si>
  <si>
    <t>31.02.01, 39.02.01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</si>
  <si>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специальностям 39.02.01 «Социальная работа», 31.02.01 «Лечебное дело», 34.02.01 «Сестринское дело» (протокол № 3 от 17.02.2020)</t>
  </si>
  <si>
    <t>Псковский государственный  университет</t>
  </si>
  <si>
    <t>632395.04.01</t>
  </si>
  <si>
    <t>Охрана репродукт.здоровья и план.семьи: Уч. / Под ред. Сивочаловой О.В.-М.:НИЦ ИНФРА-М,2024-328с.(П)</t>
  </si>
  <si>
    <t>ОХРАНА РЕПРОДУКТИВНОГО ЗДОРОВЬЯ И ПЛАНИРОВАНИЕ СЕМЬИ</t>
  </si>
  <si>
    <t>Сивочалова О.В., Линева О.И., Фесенко М.А. и др.</t>
  </si>
  <si>
    <t>978-5-16-011989-2</t>
  </si>
  <si>
    <t>31.02.01, 31.02.02</t>
  </si>
  <si>
    <t>Рекомендовано в качестве учебника для учебных заведений, реализующих программу среднего профессионального образования по специальностям 31.02.01 «Лечебное дело», 31.02.02 «Акушерское дело», 32.02.01 «Медико-профилактическое дело»</t>
  </si>
  <si>
    <t>Научно-исследовательский институт медицины труда</t>
  </si>
  <si>
    <t>487550.14.01</t>
  </si>
  <si>
    <t>Первичная доврачебная мед. помощь: Уч.пос. / В.Г.Лычев - М.:Форум, НИЦ ИНФРА-М,2025 - 288 с.(СПО)(П)</t>
  </si>
  <si>
    <t>ПЕРВИЧНАЯ ДОВРАЧЕБНАЯ МЕДИЦИНСКАЯ ПОМОЩЬ</t>
  </si>
  <si>
    <t>978-5-00091-754-1</t>
  </si>
  <si>
    <t>31.02.01, 31.02.02, 31.02.05, 31.02.06, 32.02.01, 33.02.01, 34.02.01, 34.02.02</t>
  </si>
  <si>
    <t>12.03.01</t>
  </si>
  <si>
    <t>32.08.03</t>
  </si>
  <si>
    <t>100100.15.01</t>
  </si>
  <si>
    <t>Сестринское дело в терапии с курсом первич..: Уч.пос. / В.Г.Лычев - 3 изд.-Форум:ИНФРА-М, 2023-432с.(П)</t>
  </si>
  <si>
    <t>СЕСТРИНСКОЕ ДЕЛО В ТЕРАПИИ С КУРСОМ ПЕРВИЧНОЙ МЕДИЦИНСКОЙ ПОМОЩИ. РУКОВОДСТВО ПО ПРОВЕДЕНИЮ ПРАКТИЧЕСКИХ ЗАНЯТИЙ, ИЗД.3</t>
  </si>
  <si>
    <t>978-5-00091-755-8</t>
  </si>
  <si>
    <t>31.02.01, 34.01.01, 34.02.01, 34.02.02</t>
  </si>
  <si>
    <t>Рекомендовано Методическим советом Учебно-методического центра по профессиональному образованию Департамента образования города Москвы в качестве учебного пособия для студентов образовательных учреждений среднего профессионального образования</t>
  </si>
  <si>
    <t>0315</t>
  </si>
  <si>
    <t>083350.11.01</t>
  </si>
  <si>
    <t>Сестринское дело в терапии. С курсом...: Уч. пос./В.Г.Лычев - 2 изд.- Форум: Инфра-М, 2024-544с.(ПО) (п)</t>
  </si>
  <si>
    <t>СЕСТРИНСКОЕ ДЕЛО В ТЕРАПИИ. С КУРСОМ ПЕРВИЧНОЙ МЕДИЦИНСКОЙ ПОМОЩИ, ИЗД.2</t>
  </si>
  <si>
    <t>Лычев В. Г., Карманов В. К.</t>
  </si>
  <si>
    <t>978-5-00091-807-4</t>
  </si>
  <si>
    <t>Допущено Министерством образования и науки Российской Федерации в качестве учебника для студентов учреждений среднего профессионального образования</t>
  </si>
  <si>
    <t>0212</t>
  </si>
  <si>
    <t>210400.08.01</t>
  </si>
  <si>
    <t>Сестринское дело при инфекц. забол.: Уч.пос. / И.В.Колмаков-М.:ИЦ РИОР:НИЦ ИНФРА-М,2024-256с(ПО) (п)</t>
  </si>
  <si>
    <t>СЕСТРИНСКОЕ ДЕЛО ПРИ ИНФЕКЦИОННЫХ ЗАБОЛЕВАНИЯХ</t>
  </si>
  <si>
    <t>Колмаков И.В.</t>
  </si>
  <si>
    <t>978-5-369-01219-2</t>
  </si>
  <si>
    <t>Рекомендовано в качестве учебного пособия для студентов, обучающихся в учебных заведениях, рализующих программы среднего профессионального образования по специальностям 060501 «Сестринское дело», 060101 «Лечебное дело» (повышенный уровень), 060102 «А</t>
  </si>
  <si>
    <t>051900.16.01</t>
  </si>
  <si>
    <t>Синдромная патология, дифференц. диагност..: Уч. пос. /Г.Д.Тобулток -3изд.-Форум: ИНФРА-М, 2023-336с. (СПО)</t>
  </si>
  <si>
    <t>СИНДРОМНАЯ ПАТОЛОГИЯ, ДИФФЕРЕНЦИАЛЬНАЯ ДИАГНОСТИКА И ФАРМАКОТЕРАПИЯ, ИЗД.3</t>
  </si>
  <si>
    <t>Тобулток Г. Д., Иванова Н. А.</t>
  </si>
  <si>
    <t>978-5-00091-693-3</t>
  </si>
  <si>
    <t>Допущено Министерством образования и науки Российской Федерации в качестве учебного пособия для студентов учреждений среднего профессионального образования, обучающихся по группе специальностей 31.02.01 «Лечебное дело»</t>
  </si>
  <si>
    <t>0312</t>
  </si>
  <si>
    <t>161800.13.01</t>
  </si>
  <si>
    <t>Тактика мед. сестры при неотложных...: Уч.пос. / В.Г.Лычев - 3 изд. - М.:НИЦ ИНФРА-М,2025. - 318 с.(П)</t>
  </si>
  <si>
    <t>ТАКТИКА МЕДИЦИНСКОЙ СЕСТРЫ ПРИ НЕОТЛОЖНЫХ ЗАБОЛЕВАНИЯХ И СОСТОЯНИЯХ, ИЗД.3</t>
  </si>
  <si>
    <t>Лычев В.Г., Савельев В.М., Карманов В.К.</t>
  </si>
  <si>
    <t>978-5-16-014327-9</t>
  </si>
  <si>
    <t>Рекомендовано Методическим советом ГОУ ДПО «Учебно-методический центр по профессиональному образованию» Департамента образования города Москвы в качестве учебного пособия для студентов и учащихся образовательных учреждений среднего профессионального образования</t>
  </si>
  <si>
    <t>0319</t>
  </si>
  <si>
    <t>161800.06.01</t>
  </si>
  <si>
    <t>Тактика мед.сестры при неотложных...: Уч.пос./В.Г.Лычев-2изд.-М.:Форум,НИЦ ИНФРА-М,2018-352с.(ПО)(П)</t>
  </si>
  <si>
    <t>ТАКТИКА МЕДИЦИНСКОЙ СЕСТРЫ ПРИ НЕОТЛОЖНЫХ ЗАБОЛЕВАНИЯХ И СОСТОЯНИЯХ, ИЗД.2</t>
  </si>
  <si>
    <t>Лычев В. Г., Савельев В. М., Карманов В. К.</t>
  </si>
  <si>
    <t>978-5-00091-471-7</t>
  </si>
  <si>
    <t>Рекомендовано Методическим советом ГОУ ДПО Учебно-методический центр по профессиональному образованию Департамента образования города Москвы в качестве учебного пособия для студентов и учащихся образовательных учреждений среднего профессионального образования</t>
  </si>
  <si>
    <t>ТЕОРИЯ СЕСТРИНСКОГО ДЕЛА, ИЗД.2</t>
  </si>
  <si>
    <t>34.03.01</t>
  </si>
  <si>
    <t>705354.03.01</t>
  </si>
  <si>
    <t>Теория сестринского дела: Уч. / Н.Н.Камынина - 2 изд.-М.:НИЦ ИНФРА-М,2024.-214 с.(СПО)(п)</t>
  </si>
  <si>
    <t>Камынина Н.Н., Островская И.В., Пьяных А.В. и др.</t>
  </si>
  <si>
    <t>978-5-16-015034-5</t>
  </si>
  <si>
    <t>31.02.01, 34.01.01, 34.02.01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</si>
  <si>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укрупненной группе специальностей 34.02.00 «Сестринское дело» (протокол № 5 от 11.03.2019)</t>
  </si>
  <si>
    <t>ФИЗИОЛОГИЧЕСКИЕ ОСНОВЫ ЗДОРОВЬЯ, ИЗД.2</t>
  </si>
  <si>
    <t>719504.05.01</t>
  </si>
  <si>
    <t>Физиологические основы здоровья: Уч.пос. / Н.П.Абаскалова - 2-изд.-М.:НИЦ ИНФРА-М,2024-351с(СПО)(П)</t>
  </si>
  <si>
    <t>Абаскалова Н.П., Айзман Р.И., Боровец Е.Н. и др.</t>
  </si>
  <si>
    <t>978-5-16-015639-2</t>
  </si>
  <si>
    <t>00.01.05, 00.02.14, 05.02.01, 05.02.02, 05.02.03, 07.02.01, 08.01.04, 08.01.22, 08.01.24, 08.01.27, 08.01.28, 08.01.29, 08.01.30, 08.01.31, 08.01.32, 08.02.01, 08.02.02, 08.02.03, 08.02.04, 08.02.08, 08.02.09, 08.02.12, 08.02.13, 08.02.14, 08.02.15, 09.01.03, 09.01.04, 09.01.05, 09.02.01, 09.02.03, 09.02.06, 09.02.07, 09.02.08, 09.02.09, 10.02.04, 10.02.05, 11.01.01, 11.01.02, 11.01.05, 11.01.08, 11.01.11, 11.02.03, 11.02.06, 11.02.07, 11.02.12, 11.02.13, 11.02.15, 11.02.16, 11.02.17, 11.02.18, 11.02.19, 12.01.07, 12.01.09, 12.02.01, 12.02.03, 12.02.04, 12.02.07, 12.02.08, 12.02.09, 12.02.10, 13.01.05, 13.01.06, 13.01.07, 13.01.10, 13.01.15, 13.02.01, 13.02.02, 13.02.04, 13.02.05, 13.02.07, 13.02.08, 13.02.09, 13.02.12, 13.02.13, 14.02.01, 14.02.02, 15.01.04, 15.01.06, 15.01.08, 15.01.13, 15.01.17, 15.01.18, 15.01.22, 15.01.29, 15.01.35, 15.01.36, 15.01.37, 15.01.38, 15.02.01, 15.02.03, 15.02.04, 15.02.06, 15.02.07, 15.02.09, 15.02.10, 15.02.16, 15.02.17, 15.02.18, 15.02.19, 18.01.01, 18.01.03, 18.01.06, 18.01.08, 18.01.26, 18.01.27, 18.01.28, 18.01.34, 18.01.35, 18.02.04, 18.02.05, 18.02.07, 18.02.09, 18.02.10, 18.02.11, 18.02.12, 18.02.13, 18.02.14, 18.02.15, 19.01.01, 19.01.09, 19.01.18, 19.01.19, 19.01.20, 19.02.10, 19.02.11, 19.02.12, 19.02.13, 19.02.14, 19.02.15, 20.01.01, 20.02.01, 20.02.02, 20.02.03, 20.02.04, 20.02.06, 21.01.01, 21.01.02, 21.01.03, 21.01.04, 21.01.08, 21.01.10, 21.01.15, 21.01.16, 21.01.17, 21.02.01, 21.02.02, 21.02.03, 21.02.09, 21.02.10, 21.02.11, 21.02.12, 21.02.13, 21.02.14, 21.02.15, 21.02.16, 21.02.17, 21.02.18, 21.02.19, 21.02.20, 22.01.04, 22.01.11, 22.02.08, 23.01.01, 23.01.02, 23.01.06, 23.01.07, 23.01.08, 23.01.10, 23.01.11, 23.01.12, 23.01.13, 23.01.14, 23.01.15, 23.01.17, 23.01.18, 23.02.01, 23.02.02, 23.02.03, 23.02.04, 23.02.05, 23.02.06, 23.02.07, 23.02.08, 24.01.01, 24.01.04, 24.02.01, 24.02.02, 24.02.04, 25.02.01, 25.02.02, 25.02.03, 25.02.04, 25.02.05, 25.02.06, 25.02.07, 25.02.08, 25.02.09, 26.01.01, 26.01.02, 26.01.03, 26.01.05, 26.01.06, 26.01.07, 26.01.09, 26.01.12, 26.01.13, 26.02.01, 26.02.02, 26.02.03, 26.02.04, 26.02.05, 26.02.06, 27.01.01, 27.02.03, 27.02.04, 27.02.05, 27.02.06, 27.02.07, 29.01.04, 29.01.09, 29.01.28, 29.01.31, 29.01.32, 29.01.33, 29.01.34, 29.01.35, 29.01.36, 29.02.02, 29.02.05, 29.02.08, 29.02.10, 29.02.11, 31.01.01, 31.02.01, 31.02.02, 31.02.03, 31.02.04, 31.02.05, 31.02.06, 32.02.01, 33.02.01, 34.02.01, 34.02.02, 35.01.01, 35.01.05, 35.01.06, 35.01.15, 35.01.16, 35.01.19, 35.01.21, 35.01.23, 35.01.24, 35.01.25, 35.01.26, 35.01.27, 35.01.28, 35.01.29, 35.01.30, 35.01.31, 35.01.32, 35.01.33, 35.02.01, 35.02.02, 35.02.05, 35.02.07, 35.02.08, 35.02.09, 35.02.10, 35.02.11, 35.02.12, 35.02.14, 35.02.15, 35.02.16, 35.02.17, 35.02.18, 36.01.02, 36.01.03, 36.01.04, 36.01.05, 36.02.01, 36.02.03, 38.01.01, 38.01.02, 38.02.01, 38.02.02, 38.02.03, 38.02.06, 38.02.07, 38.02.08, 39.02.01, 39.02.02, 39.02.03, 40.02.02, 40.02.04, 42.02.01, 42.02.02, 43.01.01, 43.01.04, 43.01.05, 43.01.06, 43.01.09, 43.01.11, 43.02.06, 43.02.07, 43.02.15, 43.02.16, 43.02.17, 44.02.01, 44.02.02, 44.02.03, 44.02.04, 44.02.05, 44.02.06, 46.01.01, 46.01.02, 46.01.03, 46.02.01, 46.02.02, 49.02.01, 49.02.02, 50.02.01, 51.02.01, 51.02.02, 51.02.03, 52.02.03, 52.02.04, 52.02.05, 53.01.01, 53.02.01, 53.02.02, 53.02.03, 53.02.04, 53.02.05, 53.02.07, 53.02.08, 53.02.09, 54.01.01, 54.01.02, 54.01.06, 54.01.12, 54.01.13, 54.01.14, 54.01.16, 54.01.17, 54.01.19, 54.01.20, 54.02.01, 54.02.02, 54.02.03, 54.02.04, 54.02.06, 54.02.07, 54.02.08, 55.02.01, 55.02.02, 55.02.03, 49.02.03, 09.02.10, 35.01.34, 35.02.19, 36.02.05</t>
  </si>
  <si>
    <t>Рекомендовано Межрегиональным учебно-методическим советом профессионального образования в качестве учебного пособия для учебных заведений, реализующих программу среднего профессионального образования по укрупненной группе специальностей 44.02.00 «Образование и педагогические науки» (протокол № 12 от 24.06.2019)</t>
  </si>
  <si>
    <t>0220</t>
  </si>
  <si>
    <t>842428.01.01</t>
  </si>
  <si>
    <t>Физиология физкультурно-оздор. деят.: Уч. / Л.К.Караулова - М.:НИЦ ИНФРА-М,2025. - 336 с.(СПО)(п)</t>
  </si>
  <si>
    <t>ФИЗИОЛОГИЯ ФИЗКУЛЬТУРНО-ОЗДОРОВИТЕЛЬНОЙ ДЕЯТЕЛЬНОСТИ</t>
  </si>
  <si>
    <t>Караулова Л.К.</t>
  </si>
  <si>
    <t>978-5-16-020342-3</t>
  </si>
  <si>
    <t>31.02.01, 31.02.02, 31.02.03, 31.02.04, 31.02.06, 32.02.01, 33.02.01, 34.02.01, 42.02.12, 43.02.04, 44.02.03, 49.02.01</t>
  </si>
  <si>
    <t>Московский городской педагогический университет</t>
  </si>
  <si>
    <t>413800.07.01</t>
  </si>
  <si>
    <t>Хирургия с сестринским уходом: Уч. пос. / Б.В. Цепунов. - М.: Форум:  НИЦ ИНФРА-М,2024-576с.(ПО) (п)</t>
  </si>
  <si>
    <t>ХИРУРГИЯ С СЕСТРИНСКИМ УХОДОМ</t>
  </si>
  <si>
    <t>Цепунов Б. В., Гоженко К. Н., Жиляев Е. А.</t>
  </si>
  <si>
    <t>978-5-91134-700-0</t>
  </si>
  <si>
    <t>Рекомендовано Департаментом образовательных медицинских учреждений и кадровой политики Министерства здравоохранения и социальной политики РФ в качестве учебного пособия для студентов медицинских колледжей и училищ, обучающихся по специальностям 06050</t>
  </si>
  <si>
    <t>Кисловодский медицинский колледж</t>
  </si>
  <si>
    <t>693869.04.01</t>
  </si>
  <si>
    <t>Хирургия: Уч. / Б.В.Цепунов и др. - М.:НИЦ ИНФРА-М,2024. - 552 с.(СПО)(п)</t>
  </si>
  <si>
    <t>ХИРУРГИЯ</t>
  </si>
  <si>
    <t>Цепунов Б.В., Гоженко К.Н., Жиляев Е.А.</t>
  </si>
  <si>
    <t>978-5-16-015726-9</t>
  </si>
  <si>
    <t>31.02.01, 31.02.02, 34.02.01, 34.02.02</t>
  </si>
  <si>
    <t>Рекомендовано Межрегиональным учебно-методическим советом профессионального образования в качестве учебника для учебных заведений, реализующих программу среднего профессионального образования по специальностям 31.02.01 «Лечебное дело», 31.02.02 «Акушерское дело», 34.02.01 «Сестринское дело» (протокол № 5 от 19.05.2021)</t>
  </si>
  <si>
    <t>00.00.00</t>
  </si>
  <si>
    <t>ОБЩИЕ ДИСЦИПЛИНЫ ДЛЯ ВСЕХ СПЕЦИАЛЬНОСТЕЙ</t>
  </si>
  <si>
    <t>00.01.05</t>
  </si>
  <si>
    <t>Физическая культура</t>
  </si>
  <si>
    <t>00.02.14</t>
  </si>
  <si>
    <t>03.00.00</t>
  </si>
  <si>
    <t>ФИЗИКА И АСТРОНОМИЯ</t>
  </si>
  <si>
    <t>03.03.01</t>
  </si>
  <si>
    <t>Прикладные математика и физика</t>
  </si>
  <si>
    <t>03.03.03</t>
  </si>
  <si>
    <t>Механика и математическое моделирование</t>
  </si>
  <si>
    <t>03.04.01</t>
  </si>
  <si>
    <t>03.04.02</t>
  </si>
  <si>
    <t>Физика</t>
  </si>
  <si>
    <t>04.00.00</t>
  </si>
  <si>
    <t>ХИМИЯ</t>
  </si>
  <si>
    <t>04.03.01</t>
  </si>
  <si>
    <t>Химия</t>
  </si>
  <si>
    <t>04.03.02</t>
  </si>
  <si>
    <t>Химия, физика и механика материалов</t>
  </si>
  <si>
    <t>04.04.01</t>
  </si>
  <si>
    <t>05.00.00</t>
  </si>
  <si>
    <t>НАУКИ О ЗЕМЛЕ</t>
  </si>
  <si>
    <t>05.01.01</t>
  </si>
  <si>
    <t>Гидрометнаблюдатель</t>
  </si>
  <si>
    <t>05.02.01</t>
  </si>
  <si>
    <t>Картография</t>
  </si>
  <si>
    <t>05.02.02</t>
  </si>
  <si>
    <t>Гидрология</t>
  </si>
  <si>
    <t>05.02.03</t>
  </si>
  <si>
    <t>Метеорология</t>
  </si>
  <si>
    <t>05.03.01</t>
  </si>
  <si>
    <t>Геология</t>
  </si>
  <si>
    <t>05.03.02</t>
  </si>
  <si>
    <t>География</t>
  </si>
  <si>
    <t>05.03.06</t>
  </si>
  <si>
    <t>Экология и природопользование</t>
  </si>
  <si>
    <t>05.04.01</t>
  </si>
  <si>
    <t>05.04.02</t>
  </si>
  <si>
    <t>05.04.06</t>
  </si>
  <si>
    <t>06.00.00</t>
  </si>
  <si>
    <t>БИОЛОГИЧЕСКИЕ НАУКИ</t>
  </si>
  <si>
    <t>06.03.01</t>
  </si>
  <si>
    <t>Биология</t>
  </si>
  <si>
    <t>06.04.01</t>
  </si>
  <si>
    <t>07.00.00</t>
  </si>
  <si>
    <t>АРХИТЕКТУРА</t>
  </si>
  <si>
    <t>07.02.01</t>
  </si>
  <si>
    <t>Архитектура</t>
  </si>
  <si>
    <t>08.00.00</t>
  </si>
  <si>
    <t>ТЕХНИКА И ТЕХНОЛОГИИ СТРОИТЕЛЬСТВА</t>
  </si>
  <si>
    <t>08.01.04</t>
  </si>
  <si>
    <t>Кровельщик</t>
  </si>
  <si>
    <t>08.01.22</t>
  </si>
  <si>
    <t>Мастер путевых машин</t>
  </si>
  <si>
    <t>08.01.23</t>
  </si>
  <si>
    <t>Бригадир-путеец</t>
  </si>
  <si>
    <t>08.01.24</t>
  </si>
  <si>
    <t>Мастер столярно-плотничьих, паркетных и стекольных работ</t>
  </si>
  <si>
    <t>08.01.27</t>
  </si>
  <si>
    <t>Мастер общестроительных работ</t>
  </si>
  <si>
    <t>08.01.28</t>
  </si>
  <si>
    <t>Мастер отделочных строительных и декоративных работ</t>
  </si>
  <si>
    <t>08.01.29</t>
  </si>
  <si>
    <t>Мастер по ремонту и обслуживанию инженерных систем жилищно-</t>
  </si>
  <si>
    <t>08.01.30</t>
  </si>
  <si>
    <t>Электромонтажник слаботочных систем</t>
  </si>
  <si>
    <t>08.01.31</t>
  </si>
  <si>
    <t>Электромонтажник электрических сетей и электрооборудования</t>
  </si>
  <si>
    <t>08.01.32</t>
  </si>
  <si>
    <t>Мастер аварийно-восстановительных работ на сетях водоснабжения и водоотведения</t>
  </si>
  <si>
    <t>08.02.01</t>
  </si>
  <si>
    <t>Строительство и эксплуатация зданий и сооружений</t>
  </si>
  <si>
    <t>08.02.02</t>
  </si>
  <si>
    <t>Строительство и эксплуатация инженерных сооружений</t>
  </si>
  <si>
    <t>08.02.03</t>
  </si>
  <si>
    <t>Производство неметаллических строительных изделий и конструкций</t>
  </si>
  <si>
    <t>08.02.04</t>
  </si>
  <si>
    <t>Водоснабжение и водоотведение</t>
  </si>
  <si>
    <t>08.02.08</t>
  </si>
  <si>
    <t>Монтаж и эксплуатация оборудования и систем газоснабжения</t>
  </si>
  <si>
    <t>08.02.09</t>
  </si>
  <si>
    <t>Монтаж, наладка и эксплуатация электрооборудования промышленных и гражданских зданий</t>
  </si>
  <si>
    <t>08.02.12</t>
  </si>
  <si>
    <t>Строительство и эксплуатация автомобильных дорог, аэродромов и городских путей сообщения</t>
  </si>
  <si>
    <t>08.02.13</t>
  </si>
  <si>
    <t>Монтаж и эксплуатация внутренних сантехнических устройств, кондиционирования воздуха и вентиляции</t>
  </si>
  <si>
    <t>08.02.14</t>
  </si>
  <si>
    <t>Эксплуатация и обслуживание многоквартирного дома</t>
  </si>
  <si>
    <t>08.02.15</t>
  </si>
  <si>
    <t>Информационное моделирование в строительстве</t>
  </si>
  <si>
    <t>09.00.00</t>
  </si>
  <si>
    <t>ИНФОРМАТИКА И ВЫЧИСЛИТЕЛЬНАЯ ТЕХНИКА</t>
  </si>
  <si>
    <t>09.01.03</t>
  </si>
  <si>
    <t>Оператор информационных систем и ресурсов</t>
  </si>
  <si>
    <t>09.01.04</t>
  </si>
  <si>
    <t>Наладчик аппаратных и программных средств инфокоммуникационных систем</t>
  </si>
  <si>
    <t>09.01.05</t>
  </si>
  <si>
    <t>Оператор технической поддержки</t>
  </si>
  <si>
    <t>09.02.01</t>
  </si>
  <si>
    <t>Компьютерные системы и комплексы</t>
  </si>
  <si>
    <t>09.02.03</t>
  </si>
  <si>
    <t>Программирование в компьютерных системах</t>
  </si>
  <si>
    <t>09.02.06</t>
  </si>
  <si>
    <t>Сетевое и системное администрирование</t>
  </si>
  <si>
    <t>09.02.07</t>
  </si>
  <si>
    <t>Информационные системы и программирование</t>
  </si>
  <si>
    <t>09.02.08</t>
  </si>
  <si>
    <t>Интеллектуальные интегрированные системы</t>
  </si>
  <si>
    <t>09.02.09</t>
  </si>
  <si>
    <t>Веб-разработка</t>
  </si>
  <si>
    <t>09.02.10</t>
  </si>
  <si>
    <t>Разработка компьютерных игр, дополненной и виртуальной реальности</t>
  </si>
  <si>
    <t>10.00.00</t>
  </si>
  <si>
    <t>ИНФОРМАЦИОННАЯ БЕЗОПАСНОСТЬ</t>
  </si>
  <si>
    <t>10.02.04</t>
  </si>
  <si>
    <t>Обеспечение информационной безопасности телекоммуникационных систем</t>
  </si>
  <si>
    <t>10.02.05</t>
  </si>
  <si>
    <t>Обеспечение информационной безопасности автоматизированных систем</t>
  </si>
  <si>
    <t>11.00.00</t>
  </si>
  <si>
    <t>ЭЛЕКТРОНИКА, РАДИОТЕХНИКА И СИСТЕМЫ СВЯЗИ</t>
  </si>
  <si>
    <t>11.01.01</t>
  </si>
  <si>
    <t>Монтажник радиоэлектронной аппаратуры и приборов</t>
  </si>
  <si>
    <t>11.01.02</t>
  </si>
  <si>
    <t>Радиомеханик</t>
  </si>
  <si>
    <t>11.01.05</t>
  </si>
  <si>
    <t>Монтажник связи</t>
  </si>
  <si>
    <t>11.01.08</t>
  </si>
  <si>
    <t>Оператор почтовой связи</t>
  </si>
  <si>
    <t>11.01.11</t>
  </si>
  <si>
    <t>Наладчик технологического оборудования (электронная техника)</t>
  </si>
  <si>
    <t>11.02.03</t>
  </si>
  <si>
    <t>Эксплуатация оборудования радиосвязи и электрорадионавигации судов</t>
  </si>
  <si>
    <t>11.02.06</t>
  </si>
  <si>
    <t>Техническая эксплуатация транспортного радиоэлектронного оборудования (по видам транспорта)</t>
  </si>
  <si>
    <t>11.02.07</t>
  </si>
  <si>
    <t>Радиотехнические информационные системы</t>
  </si>
  <si>
    <t>11.02.12</t>
  </si>
  <si>
    <t>Почтовая связь</t>
  </si>
  <si>
    <t>11.02.13</t>
  </si>
  <si>
    <t>Твердотельная электроника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</si>
  <si>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</si>
  <si>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</si>
  <si>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</si>
  <si>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</si>
  <si>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>11.02.17</t>
  </si>
  <si>
    <t>Разработка электронных устройств и систем</t>
  </si>
  <si>
    <t>11.02.18</t>
  </si>
  <si>
    <t>Системы радиосвязи, мобильной связи и телерадиовещания</t>
  </si>
  <si>
    <t>11.02.19</t>
  </si>
  <si>
    <t>Квантовые коммуникации</t>
  </si>
  <si>
    <t>11.03.01</t>
  </si>
  <si>
    <t>Радиотехника</t>
  </si>
  <si>
    <t>12.00.00</t>
  </si>
  <si>
    <t>ФОТОНИКА, ПРИБОРОСТРОЕНИЕ, ОПТИЧЕСКИЕ И БИОТЕХНИЧЕСКИЕ СИСТЕМЫ И ТЕХНОЛОГИИ</t>
  </si>
  <si>
    <t>12.01.07</t>
  </si>
  <si>
    <t>Электромеханик по ремонту и обслуживанию электронной медицинской аппаратуры</t>
  </si>
  <si>
    <t>12.01.09</t>
  </si>
  <si>
    <t>Мастер по изготовлению и сборке деталей и узлов оптических и оптико-электронных приборов и систем</t>
  </si>
  <si>
    <t>12.02.01</t>
  </si>
  <si>
    <t>Авиационные приборы и комплексы</t>
  </si>
  <si>
    <t>12.02.03</t>
  </si>
  <si>
    <t>Радиоэлектронные приборные устройства</t>
  </si>
  <si>
    <t>12.02.04</t>
  </si>
  <si>
    <t>Электромеханические приборные устройства</t>
  </si>
  <si>
    <t>12.02.07</t>
  </si>
  <si>
    <t>Монтаж, техническое обслуживание и ремонт медицинской техники</t>
  </si>
  <si>
    <t>12.02.08</t>
  </si>
  <si>
    <t>Протезно-ортопедическая и реабилитационная техника</t>
  </si>
  <si>
    <t>12.02.09</t>
  </si>
  <si>
    <t>Производство и эксплуатация оптических и оптико-электронных приборов и систем</t>
  </si>
  <si>
    <t>12.02.10</t>
  </si>
  <si>
    <t>Монтаж, техническое обслуживание и ремонт биотехнических и медицинских аппаратов и систем</t>
  </si>
  <si>
    <t>Приборостроение</t>
  </si>
  <si>
    <t>12.03.02</t>
  </si>
  <si>
    <t>Оптотехника</t>
  </si>
  <si>
    <t>12.03.03</t>
  </si>
  <si>
    <t>Фотоника и оптоинформатика</t>
  </si>
  <si>
    <t>12.03.04</t>
  </si>
  <si>
    <t>Биотехнические системы и технологии</t>
  </si>
  <si>
    <t>12.03.05</t>
  </si>
  <si>
    <t>Лазерная техника и лазерные технологии</t>
  </si>
  <si>
    <t>12.04.01</t>
  </si>
  <si>
    <t>12.04.02</t>
  </si>
  <si>
    <t>13.00.00</t>
  </si>
  <si>
    <t>ЭЛЕКТРО- И ТЕПЛОЭНЕРГЕТИКА</t>
  </si>
  <si>
    <t>13.01.03</t>
  </si>
  <si>
    <t>Электрослесарь по ремонту оборудования электростанций</t>
  </si>
  <si>
    <t>13.01.04</t>
  </si>
  <si>
    <t>Слесарь по ремонту оборудования электростанций</t>
  </si>
  <si>
    <t>13.01.05</t>
  </si>
  <si>
    <t>Электромонтер по техническому обслуживанию электростанций и сетей</t>
  </si>
  <si>
    <t>13.01.06</t>
  </si>
  <si>
    <t>Электромонтер-линейщик по монтажу воздушных линий высокого напряжения и контактной сети</t>
  </si>
  <si>
    <t>13.01.07</t>
  </si>
  <si>
    <t>Электромонтер по ремонту электросетей</t>
  </si>
  <si>
    <t>13.01.10</t>
  </si>
  <si>
    <t>Электромонтер по ремонту и обслуживанию электрооборудования (по отраслям)</t>
  </si>
  <si>
    <t>13.01.13</t>
  </si>
  <si>
    <t>Электромонтажник-схемщик</t>
  </si>
  <si>
    <t>13.01.14</t>
  </si>
  <si>
    <t>Электромеханик по лифтам</t>
  </si>
  <si>
    <t>13.01.15</t>
  </si>
  <si>
    <t>Машинист энергоблока</t>
  </si>
  <si>
    <t>13.02.01</t>
  </si>
  <si>
    <t>Тепловые электрические станции</t>
  </si>
  <si>
    <t>13.02.02</t>
  </si>
  <si>
    <t>Теплоснабжение и теплотехническое оборудование</t>
  </si>
  <si>
    <t>13.02.04</t>
  </si>
  <si>
    <t>Гидроэлектроэнергетические установки</t>
  </si>
  <si>
    <t>13.02.05</t>
  </si>
  <si>
    <t>Технология воды, топлива и смазочных материалов на электрических станциях</t>
  </si>
  <si>
    <t>13.02.07</t>
  </si>
  <si>
    <t>Электроснабжение</t>
  </si>
  <si>
    <t>13.02.08</t>
  </si>
  <si>
    <t>Электроизоляционная, кабельная и конденсаторная техника</t>
  </si>
  <si>
    <t>13.02.09</t>
  </si>
  <si>
    <t>Монтаж и эксплуатация линий электропередачи</t>
  </si>
  <si>
    <t>13.02.12</t>
  </si>
  <si>
    <t>Электрические станции, сети, их релейная защита и автоматизация</t>
  </si>
  <si>
    <t>13.02.13</t>
  </si>
  <si>
    <t>Эксплуатация и обслуживание электрического и электромеханического оборудования (по отраслям)</t>
  </si>
  <si>
    <t>14.00.00</t>
  </si>
  <si>
    <t>ЯДЕРНАЯ ЭНЕРГЕТИКА И ТЕХНОЛОГИИ</t>
  </si>
  <si>
    <t>14.02.01</t>
  </si>
  <si>
    <t>Атомные электрические станции и установки</t>
  </si>
  <si>
    <t>14.02.02</t>
  </si>
  <si>
    <t>Радиационная безопасность</t>
  </si>
  <si>
    <t>15.00.00</t>
  </si>
  <si>
    <t>МАШИНОСТРОЕНИЕ</t>
  </si>
  <si>
    <t>15.01.04</t>
  </si>
  <si>
    <t>Наладчик сварочного и газоплазморезательного оборудования</t>
  </si>
  <si>
    <t>15.01.06</t>
  </si>
  <si>
    <t>Сварщик на лазерных установках</t>
  </si>
  <si>
    <t>15.01.08</t>
  </si>
  <si>
    <t>Наладчик литейного оборудования</t>
  </si>
  <si>
    <t>15.01.13</t>
  </si>
  <si>
    <t>Монтажник технологического оборудования (по видам оборудования)</t>
  </si>
  <si>
    <t>15.01.17</t>
  </si>
  <si>
    <t>Электромеханик по торговому и холодильному оборудованию</t>
  </si>
  <si>
    <t>15.01.18</t>
  </si>
  <si>
    <t>Машинист холодильных установок</t>
  </si>
  <si>
    <t>15.01.22</t>
  </si>
  <si>
    <t>Чертежник-конструктор</t>
  </si>
  <si>
    <t>15.01.29</t>
  </si>
  <si>
    <t>Контролер качества в машиностроении</t>
  </si>
  <si>
    <t>15.01.35</t>
  </si>
  <si>
    <t>Мастер слесарных работ</t>
  </si>
  <si>
    <t>15.01.36</t>
  </si>
  <si>
    <t>Дефектоскопист</t>
  </si>
  <si>
    <t>15.01.37</t>
  </si>
  <si>
    <t>Слесарь-наладчик контрольно-измерительных приборов и автоматики</t>
  </si>
  <si>
    <t>15.01.38</t>
  </si>
  <si>
    <t>Оператор-наладчик металлообрабатывающих станков</t>
  </si>
  <si>
    <t>15.02.01</t>
  </si>
  <si>
    <t>Монтаж и техническая эксплуатация промышленного оборудования (по отраслям)</t>
  </si>
  <si>
    <t>15.02.03</t>
  </si>
  <si>
    <t>Монтаж, техническое обслуживание и ремонт гидравлического и пневматического оборудования (по отраслям)</t>
  </si>
  <si>
    <t>15.02.04</t>
  </si>
  <si>
    <t>Специальные машины и устройства</t>
  </si>
  <si>
    <t>15.02.06</t>
  </si>
  <si>
    <t>Монтаж, техническая эксплуатация и ремонт холодильно-компрессорных и теплонасосных машин и установок (по отраслям)</t>
  </si>
  <si>
    <t>15.02.07</t>
  </si>
  <si>
    <t>Автоматизация технологических процессов и производств (по отраслям)</t>
  </si>
  <si>
    <t>15.02.09</t>
  </si>
  <si>
    <t>Аддитивные технологии</t>
  </si>
  <si>
    <t>15.02.10</t>
  </si>
  <si>
    <t>Мехатроника и робототехника (по отраслям)</t>
  </si>
  <si>
    <t>15.02.16</t>
  </si>
  <si>
    <t>Технология машиностроения</t>
  </si>
  <si>
    <t>15.02.17</t>
  </si>
  <si>
    <t>Монтаж, техническое обслуживание, эксплуатация и ремонт промышленного оборудования (по отраслям)</t>
  </si>
  <si>
    <t>15.02.18</t>
  </si>
  <si>
    <t>Техническая эксплуатация и обслуживание роботизированного производства (по отраслям)</t>
  </si>
  <si>
    <t>15.02.19</t>
  </si>
  <si>
    <t>Сварочное производство</t>
  </si>
  <si>
    <t>15.03.01</t>
  </si>
  <si>
    <t>Машиностроение</t>
  </si>
  <si>
    <t>15.03.02</t>
  </si>
  <si>
    <t>Технологические машины и оборудование</t>
  </si>
  <si>
    <t>15.03.03</t>
  </si>
  <si>
    <t>Прикладная механика</t>
  </si>
  <si>
    <t>15.03.04</t>
  </si>
  <si>
    <t>Автоматизация технологических процессов и производств</t>
  </si>
  <si>
    <t>15.03.05</t>
  </si>
  <si>
    <t>Конструкторско-технологическое обеспечение машиностроительных производств</t>
  </si>
  <si>
    <t>15.03.06</t>
  </si>
  <si>
    <t>Мехатроника и роботехника</t>
  </si>
  <si>
    <t>18.00.00</t>
  </si>
  <si>
    <t>ХИМИЧЕСКИЕ ТЕХНОЛОГИИ</t>
  </si>
  <si>
    <t>18.01.01</t>
  </si>
  <si>
    <t>Лаборант по физико-механическим испытаниям</t>
  </si>
  <si>
    <t>18.01.03</t>
  </si>
  <si>
    <t>Аппаратчик-оператор экологических установок</t>
  </si>
  <si>
    <t>18.01.06</t>
  </si>
  <si>
    <t>Оператор производства стекловолокна, стекловолокнистых материалов и изделий стеклопластиков</t>
  </si>
  <si>
    <t>18.01.08</t>
  </si>
  <si>
    <t>Мастер-изготовитель деталей и изделий из стекла</t>
  </si>
  <si>
    <t>18.01.26</t>
  </si>
  <si>
    <t>Аппаратчик-оператор нефтехимического производства</t>
  </si>
  <si>
    <t>18.01.27</t>
  </si>
  <si>
    <t>Машинист технологических насосов и компрессоров</t>
  </si>
  <si>
    <t>18.01.28</t>
  </si>
  <si>
    <t>Оператор нефтепереработки</t>
  </si>
  <si>
    <t>18.01.34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</si>
  <si>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</si>
  <si>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18.01.35</t>
  </si>
  <si>
    <t>Аппаратчик-оператор производства химических соединений</t>
  </si>
  <si>
    <t>18.02.04</t>
  </si>
  <si>
    <t>Электрохимическое производство</t>
  </si>
  <si>
    <t>18.02.05</t>
  </si>
  <si>
    <t>Производство тугоплавких неметаллических и силикатных материалов и изделий</t>
  </si>
  <si>
    <t>18.02.07</t>
  </si>
  <si>
    <t>Технология производства и переработки пластических масс и эластомеров</t>
  </si>
  <si>
    <t>18.02.09</t>
  </si>
  <si>
    <t>Переработка нефти и газа</t>
  </si>
  <si>
    <t>18.02.10</t>
  </si>
  <si>
    <t>Коксохимическое производство</t>
  </si>
  <si>
    <t>18.02.11</t>
  </si>
  <si>
    <t>Технология пиротехнических составов и изделий</t>
  </si>
  <si>
    <t>18.02.12</t>
  </si>
  <si>
    <t>Технология аналитического контроля химических соединений</t>
  </si>
  <si>
    <t>18.02.13</t>
  </si>
  <si>
    <t>Технология производства изделий из полимерных композитов</t>
  </si>
  <si>
    <t>18.02.14</t>
  </si>
  <si>
    <t>Химическая технология производства химических соединений</t>
  </si>
  <si>
    <t>18.02.15</t>
  </si>
  <si>
    <t>Биохимическое производство</t>
  </si>
  <si>
    <t>19.00.00</t>
  </si>
  <si>
    <t>ПРОМЫШЛЕННАЯ ЭКОЛОГИЯ И БИОТЕХНОЛОГИИ</t>
  </si>
  <si>
    <t>19.01.01</t>
  </si>
  <si>
    <t>Аппаратчик-оператор производства биотехнологической продукции для пищевой промышленности</t>
  </si>
  <si>
    <t>19.01.09</t>
  </si>
  <si>
    <t>Мастер по эксплуатации, механизации, автоматизации и роботизации технологического оборудования и процессов пищевой промышленности</t>
  </si>
  <si>
    <t>19.01.18</t>
  </si>
  <si>
    <t>Аппаратчик-оператор производства продуктов питания из растительного сырья</t>
  </si>
  <si>
    <t>19.01.19</t>
  </si>
  <si>
    <t>Аппаратчик-оператор производства продуктов питания животного происхождения</t>
  </si>
  <si>
    <t>19.01.20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</si>
  <si>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</si>
  <si>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19.02.10</t>
  </si>
  <si>
    <t>Технология продукции общественного питания</t>
  </si>
  <si>
    <t>19.02.11</t>
  </si>
  <si>
    <t>Технология продуктов питания из растительного сырья</t>
  </si>
  <si>
    <t>19.02.12</t>
  </si>
  <si>
    <t>Технология продуктов питания животного происхождения</t>
  </si>
  <si>
    <t>19.02.13</t>
  </si>
  <si>
    <t>Технология продуктов общественного питания массового изготовления и специализированных пищевых продуктов</t>
  </si>
  <si>
    <t>19.02.14</t>
  </si>
  <si>
    <t>Эксплуатация, механизация, автоматизация и роботизация технологического оборудования и процессов пищевой промышленности</t>
  </si>
  <si>
    <t>19.02.15</t>
  </si>
  <si>
    <t>Биотехнология пищевой промышленности</t>
  </si>
  <si>
    <t>20.00.00</t>
  </si>
  <si>
    <t>ТЕХНОСФЕРНАЯ БЕЗОПАСНОСТЬ И ПРИРОДООБУСТРОЙСТВО</t>
  </si>
  <si>
    <t>20.01.01</t>
  </si>
  <si>
    <t>Пожарный</t>
  </si>
  <si>
    <t>20.02.01</t>
  </si>
  <si>
    <t>Экологическая безопасность природных комплексов</t>
  </si>
  <si>
    <t>20.02.02</t>
  </si>
  <si>
    <t>Защита в чрезвычайных ситуациях</t>
  </si>
  <si>
    <t>20.02.03</t>
  </si>
  <si>
    <t>Природоохранное обустройство территорий</t>
  </si>
  <si>
    <t>20.02.04</t>
  </si>
  <si>
    <t>Пожарная безопасность</t>
  </si>
  <si>
    <t>20.02.06</t>
  </si>
  <si>
    <t>Безопасность на акватории</t>
  </si>
  <si>
    <t>Техносферная безопасность</t>
  </si>
  <si>
    <t>20.03.02</t>
  </si>
  <si>
    <t>Природообустройство и водопользование</t>
  </si>
  <si>
    <t>20.04.01</t>
  </si>
  <si>
    <t>20.05.01</t>
  </si>
  <si>
    <t>21.00.00</t>
  </si>
  <si>
    <t>ПРИКЛАДНАЯ ГЕОЛОГИЯ, ГОРНОЕ ДЕЛО, НЕФТЕГАЗОВОЕ ДЕЛО И ГЕОДЕЗИЯ</t>
  </si>
  <si>
    <t>21.01.01</t>
  </si>
  <si>
    <t>Оператор нефтяных и газовых скважин</t>
  </si>
  <si>
    <t>21.01.02</t>
  </si>
  <si>
    <t>Оператор по ремонту скважин</t>
  </si>
  <si>
    <t>21.01.03</t>
  </si>
  <si>
    <t>Бурильщик эксплуатационных и разведочных скважин</t>
  </si>
  <si>
    <t>21.01.04</t>
  </si>
  <si>
    <t>Машинист на открытых горных работах</t>
  </si>
  <si>
    <t>21.01.08</t>
  </si>
  <si>
    <t>21.01.10</t>
  </si>
  <si>
    <t>Ремонтник горного оборудования</t>
  </si>
  <si>
    <t>21.01.15</t>
  </si>
  <si>
    <t>Электрослесарь подземный</t>
  </si>
  <si>
    <t>21.01.16</t>
  </si>
  <si>
    <t>Обогатитель полезных ископаемых</t>
  </si>
  <si>
    <t>21.01.17</t>
  </si>
  <si>
    <t>Мастер по обслуживанию магистральных трубопроводов</t>
  </si>
  <si>
    <t>21.02.01</t>
  </si>
  <si>
    <t>Разработка и эксплуатация нефтяных и газовых месторождений</t>
  </si>
  <si>
    <t>21.02.02</t>
  </si>
  <si>
    <t>Бурение нефтяных и газовых скважин</t>
  </si>
  <si>
    <t>21.02.03</t>
  </si>
  <si>
    <t>Сооружение и эксплуатация газонефтепроводов и газонефтехранилищ</t>
  </si>
  <si>
    <t>21.02.09</t>
  </si>
  <si>
    <t>Гидрогеология и инженерная геология</t>
  </si>
  <si>
    <t>21.02.10</t>
  </si>
  <si>
    <t>Геология и разведка нефтяных и газовых месторождений</t>
  </si>
  <si>
    <t>21.02.11</t>
  </si>
  <si>
    <t>Геофизические методы поисков и разведки месторождений полезных ископаемых</t>
  </si>
  <si>
    <t>21.02.12</t>
  </si>
  <si>
    <t>Технология и техника разведки месторождений полезных ископаемых</t>
  </si>
  <si>
    <t>21.02.13</t>
  </si>
  <si>
    <t>Геологическая съемка, поиски и разведка месторождений полезных ископаемых</t>
  </si>
  <si>
    <t>21.02.14</t>
  </si>
  <si>
    <t>Маркшейдерское дело</t>
  </si>
  <si>
    <t>21.02.15</t>
  </si>
  <si>
    <t>Открытые горные работы</t>
  </si>
  <si>
    <t>21.02.16</t>
  </si>
  <si>
    <t>Шахтное строительство</t>
  </si>
  <si>
    <t>21.02.17</t>
  </si>
  <si>
    <t>Подземная разработка месторождений полезных ископаемых</t>
  </si>
  <si>
    <t>21.02.18</t>
  </si>
  <si>
    <t>Обогащение полезных ископаемых</t>
  </si>
  <si>
    <t>21.02.19</t>
  </si>
  <si>
    <t>Землеустройство</t>
  </si>
  <si>
    <t>21.02.20</t>
  </si>
  <si>
    <t>Прикладная геодезия</t>
  </si>
  <si>
    <t>22.00.00</t>
  </si>
  <si>
    <t>ТЕХНОЛОГИИ МАТЕРИАЛОВ</t>
  </si>
  <si>
    <t>22.01.04</t>
  </si>
  <si>
    <t>Контролер металлургического производства</t>
  </si>
  <si>
    <t>22.01.11</t>
  </si>
  <si>
    <t>Оператор металлургического производства</t>
  </si>
  <si>
    <t>22.02.08</t>
  </si>
  <si>
    <t>Металлургическое производство (по видам производства)</t>
  </si>
  <si>
    <t>23.00.00</t>
  </si>
  <si>
    <t>ТЕХНИКА И ТЕХНОЛОГИИ НАЗЕМНОГО ТРАНСПОРТА</t>
  </si>
  <si>
    <t>23.01.01</t>
  </si>
  <si>
    <t>Оператор транспортного терминала</t>
  </si>
  <si>
    <t>23.01.02</t>
  </si>
  <si>
    <t>Докер-механизатор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</si>
  <si>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</si>
  <si>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</si>
  <si>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</si>
  <si>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</si>
  <si>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</si>
  <si>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</si>
  <si>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</si>
  <si>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Помощник машиниста
(по видам подвижного состава железнодорожного транспорта)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</si>
  <si>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</si>
  <si>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</si>
  <si>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</si>
  <si>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</si>
  <si>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</si>
  <si>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</si>
  <si>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</si>
  <si>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</si>
  <si>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</si>
  <si>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</si>
  <si>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</si>
  <si>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</si>
  <si>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23.01.17</t>
  </si>
  <si>
    <t>Мастер по ремонту и обслуживанию автомобилей</t>
  </si>
  <si>
    <t>23.01.18</t>
  </si>
  <si>
    <t>Мастер вертикального транспорта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</si>
  <si>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</si>
  <si>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</si>
  <si>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</si>
  <si>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</si>
  <si>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23.02.03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</si>
  <si>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</si>
  <si>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</si>
  <si>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</si>
  <si>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23.02.05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</si>
  <si>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</si>
  <si>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</si>
  <si>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</si>
  <si>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</si>
  <si>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</si>
  <si>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23.02.08</t>
  </si>
  <si>
    <t>Строительство железных дорог, путь и путевое хозяйство</t>
  </si>
  <si>
    <t>24.00.00</t>
  </si>
  <si>
    <t>АВИАЦИОННАЯ И РАКЕТНО-КОСМИЧЕСКАЯ ТЕХНИКА</t>
  </si>
  <si>
    <t>24.01.01</t>
  </si>
  <si>
    <t>Слесарь-сборщик авиационной техники</t>
  </si>
  <si>
    <t>24.01.04</t>
  </si>
  <si>
    <t>Слесарь по ремонту авиационной техники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</si>
  <si>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</si>
  <si>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</si>
  <si>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</si>
  <si>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</si>
  <si>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24.02.04</t>
  </si>
  <si>
    <t>Радиотехнические комплексы и системы управления космических летательных аппаратов</t>
  </si>
  <si>
    <t>25.00.00</t>
  </si>
  <si>
    <t>АЭРОНАВИГАЦИЯ И ЭКСПЛУАТАЦИЯ АВИАЦИОННОЙ И РАКЕТНО-КОСМИЧЕСКОЙ ТЕХНИКИ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</si>
  <si>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</si>
  <si>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</si>
  <si>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</si>
  <si>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</si>
  <si>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</si>
  <si>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</si>
  <si>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</si>
  <si>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</si>
  <si>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</si>
  <si>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</si>
  <si>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</si>
  <si>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</si>
  <si>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</si>
  <si>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</si>
  <si>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</si>
  <si>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</si>
  <si>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25.02.09</t>
  </si>
  <si>
    <t>Организация воздушных перевозок и авиационных работ</t>
  </si>
  <si>
    <t>26.00.00</t>
  </si>
  <si>
    <t>ТЕХНИКА И ТЕХНОЛОГИИ КОРАБЛЕСТРОЕНИЯ И ВОДНОГО ТРАНСПОРТА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</si>
  <si>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</si>
  <si>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</si>
  <si>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</si>
  <si>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</si>
  <si>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</si>
  <si>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</si>
  <si>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26.01.05</t>
  </si>
  <si>
    <t>Электрорадиомонтажник судовой</t>
  </si>
  <si>
    <t>26.01.06</t>
  </si>
  <si>
    <t>Моторист-рулевой</t>
  </si>
  <si>
    <t>26.01.07</t>
  </si>
  <si>
    <t>Матрос</t>
  </si>
  <si>
    <t>26.01.09</t>
  </si>
  <si>
    <t>Моторист судовой</t>
  </si>
  <si>
    <t>26.01.12</t>
  </si>
  <si>
    <t>Электрик судовой</t>
  </si>
  <si>
    <t>26.01.13</t>
  </si>
  <si>
    <t>Водолаз</t>
  </si>
  <si>
    <t>26.02.01</t>
  </si>
  <si>
    <t>Эксплуатация внутренних водных путей</t>
  </si>
  <si>
    <t>26.02.02</t>
  </si>
  <si>
    <t>Судостроение</t>
  </si>
  <si>
    <t>26.02.03</t>
  </si>
  <si>
    <t>Судовождение</t>
  </si>
  <si>
    <t>26.02.04</t>
  </si>
  <si>
    <t>Монтаж и техническое обслуживание судовых машин и механизмов</t>
  </si>
  <si>
    <t>26.02.05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</si>
  <si>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</si>
  <si>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</si>
  <si>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</si>
  <si>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27.00.00</t>
  </si>
  <si>
    <t>УПРАВЛЕНИЕ В ТЕХНИЧЕСКИХ СИСТЕМАХ</t>
  </si>
  <si>
    <t>27.01.01</t>
  </si>
  <si>
    <t>Контролер измерительных приборов</t>
  </si>
  <si>
    <t>27.02.03</t>
  </si>
  <si>
    <t>Автоматика и телемеханика на транспорте (железнодорожном транспорте)</t>
  </si>
  <si>
    <t>27.02.04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</si>
  <si>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</si>
  <si>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</si>
  <si>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</si>
  <si>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</si>
  <si>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Метрологический контроль средств измерений</t>
  </si>
  <si>
    <t>27.02.07</t>
  </si>
  <si>
    <t>Управление качеством продукции, процессов и услуг (по отраслям)</t>
  </si>
  <si>
    <t>29.00.00</t>
  </si>
  <si>
    <t>ТЕХНОЛОГИИ ЛЕГКОЙ ПРОМЫШЛЕННОСТИ</t>
  </si>
  <si>
    <t>29.01.04</t>
  </si>
  <si>
    <t>Художник по костюму</t>
  </si>
  <si>
    <t>29.01.09</t>
  </si>
  <si>
    <t>Мастер-исполнитель художественной вышивки (по видам)</t>
  </si>
  <si>
    <t>29.01.28</t>
  </si>
  <si>
    <t>Огранщик алмазов в бриллианты</t>
  </si>
  <si>
    <t>29.01.31</t>
  </si>
  <si>
    <t>Мастер скорняжных работ</t>
  </si>
  <si>
    <t>29.01.32</t>
  </si>
  <si>
    <t>Мастер обувного</t>
  </si>
  <si>
    <t>29.01.33</t>
  </si>
  <si>
    <t>Мастер по изготовлению швейных изделий</t>
  </si>
  <si>
    <t>29.01.34</t>
  </si>
  <si>
    <t>Оператор оборудования швейного производства (по видам)</t>
  </si>
  <si>
    <t>29.01.35</t>
  </si>
  <si>
    <t>Оператор оборудования производства текстильных изделий (по видам</t>
  </si>
  <si>
    <t>29.01.36</t>
  </si>
  <si>
    <t>Мастер полиграфического производства</t>
  </si>
  <si>
    <t>29.02.02</t>
  </si>
  <si>
    <t>Технология кожи и меха</t>
  </si>
  <si>
    <t>29.02.05</t>
  </si>
  <si>
    <t>Технология текстильных изделий (по видам)</t>
  </si>
  <si>
    <t>29.02.08</t>
  </si>
  <si>
    <t>Технология обработки алмазов</t>
  </si>
  <si>
    <t>29.02.10</t>
  </si>
  <si>
    <t>Конструирование, моделирование и технология изготовления изделий легкой промышленности (по видам)</t>
  </si>
  <si>
    <t>29.02.11</t>
  </si>
  <si>
    <t>Полиграфическое производство</t>
  </si>
  <si>
    <t>30.00.00</t>
  </si>
  <si>
    <t>ФУНДАМЕНТАЛЬНАЯ МЕДИЦИНА</t>
  </si>
  <si>
    <t>30.05.01</t>
  </si>
  <si>
    <t>Медицинская биохимия</t>
  </si>
  <si>
    <t>30.05.02</t>
  </si>
  <si>
    <t>Медицинская биофизика</t>
  </si>
  <si>
    <t>30.05.03</t>
  </si>
  <si>
    <t>Медицинская кибернетика</t>
  </si>
  <si>
    <t>30.06.01</t>
  </si>
  <si>
    <t>Фундаментальная медицина</t>
  </si>
  <si>
    <t>30.07.01</t>
  </si>
  <si>
    <t>31.00.00</t>
  </si>
  <si>
    <t>КЛИНИЧЕСКАЯ МЕДИЦИНА</t>
  </si>
  <si>
    <t>31.01.01</t>
  </si>
  <si>
    <t>Медицинский администратор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</si>
  <si>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</si>
  <si>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</si>
  <si>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</si>
  <si>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</si>
  <si>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</si>
  <si>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</si>
  <si>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</si>
  <si>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</si>
  <si>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</si>
  <si>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</si>
  <si>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</si>
  <si>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Педиатрия</t>
  </si>
  <si>
    <t>Стоматология</t>
  </si>
  <si>
    <t>31.06.01</t>
  </si>
  <si>
    <t>Клиническая медицина</t>
  </si>
  <si>
    <t>31.07.01</t>
  </si>
  <si>
    <t>31.08.01</t>
  </si>
  <si>
    <t>Акушерство и гинекология</t>
  </si>
  <si>
    <t>31.08.02</t>
  </si>
  <si>
    <t>Анестезиология-реаниматология</t>
  </si>
  <si>
    <t>31.08.03</t>
  </si>
  <si>
    <t>Токсикология</t>
  </si>
  <si>
    <t>31.08.04</t>
  </si>
  <si>
    <t>Трансфузиология</t>
  </si>
  <si>
    <t>Клиническая лабораторная диагностика</t>
  </si>
  <si>
    <t>31.08.06</t>
  </si>
  <si>
    <t>Лабораторная генетика</t>
  </si>
  <si>
    <t>31.08.07</t>
  </si>
  <si>
    <t>Патологическая анатомия</t>
  </si>
  <si>
    <t>31.08.08</t>
  </si>
  <si>
    <t>Радиология</t>
  </si>
  <si>
    <t>31.08.09</t>
  </si>
  <si>
    <t>Рентгенология</t>
  </si>
  <si>
    <t>31.08.10</t>
  </si>
  <si>
    <t>Судебно-медицинская экспертиза</t>
  </si>
  <si>
    <t>31.08.11</t>
  </si>
  <si>
    <t>Ультразвуковая диагностика</t>
  </si>
  <si>
    <t>31.08.12</t>
  </si>
  <si>
    <t>Функциональная диагностика</t>
  </si>
  <si>
    <t>31.08.13</t>
  </si>
  <si>
    <t>Детская кардиология</t>
  </si>
  <si>
    <t>31.08.14</t>
  </si>
  <si>
    <t>Детская онкология</t>
  </si>
  <si>
    <t>31.08.15</t>
  </si>
  <si>
    <t>Детская урология-андрология</t>
  </si>
  <si>
    <t>31.08.16</t>
  </si>
  <si>
    <t>Детская хирургия</t>
  </si>
  <si>
    <t>31.08.17</t>
  </si>
  <si>
    <t>Детская эндокринология</t>
  </si>
  <si>
    <t>31.08.18</t>
  </si>
  <si>
    <t>Неонатология</t>
  </si>
  <si>
    <t>31.08.19</t>
  </si>
  <si>
    <t>31.08.20</t>
  </si>
  <si>
    <t>Психиатрия</t>
  </si>
  <si>
    <t>31.08.21</t>
  </si>
  <si>
    <t>Психиатрия-наркология</t>
  </si>
  <si>
    <t>31.08.22</t>
  </si>
  <si>
    <t>Психотерапия</t>
  </si>
  <si>
    <t>31.08.23</t>
  </si>
  <si>
    <t>Сексология</t>
  </si>
  <si>
    <t>31.08.24</t>
  </si>
  <si>
    <t>Судебно-психиатрическая экспертиза</t>
  </si>
  <si>
    <t>31.08.25</t>
  </si>
  <si>
    <t>Авиационная и космическая медицина</t>
  </si>
  <si>
    <t>31.08.26</t>
  </si>
  <si>
    <t>Аллергология и иммунология</t>
  </si>
  <si>
    <t>31.08.27</t>
  </si>
  <si>
    <t>Водолазная медицина</t>
  </si>
  <si>
    <t>31.08.28</t>
  </si>
  <si>
    <t>Гастроэнтерология</t>
  </si>
  <si>
    <t>31.08.29</t>
  </si>
  <si>
    <t>Гематология</t>
  </si>
  <si>
    <t>31.08.30</t>
  </si>
  <si>
    <t>Генетика</t>
  </si>
  <si>
    <t>31.08.31</t>
  </si>
  <si>
    <t>Гериатрия</t>
  </si>
  <si>
    <t>31.08.32</t>
  </si>
  <si>
    <t>Дерматовенерология</t>
  </si>
  <si>
    <t>31.08.33</t>
  </si>
  <si>
    <t>Диабетология</t>
  </si>
  <si>
    <t>31.08.34</t>
  </si>
  <si>
    <t>Диетология</t>
  </si>
  <si>
    <t>31.08.35</t>
  </si>
  <si>
    <t>Инфекционные болезни</t>
  </si>
  <si>
    <t>31.08.36</t>
  </si>
  <si>
    <t>Кардиология</t>
  </si>
  <si>
    <t>31.08.37</t>
  </si>
  <si>
    <t>Клиническая фармакология</t>
  </si>
  <si>
    <t>31.08.38</t>
  </si>
  <si>
    <t>Косметология</t>
  </si>
  <si>
    <t>31.08.39</t>
  </si>
  <si>
    <t>Лечебная физкультура и спортивная медицина</t>
  </si>
  <si>
    <t>31.08.40</t>
  </si>
  <si>
    <t>Мануальная терапия</t>
  </si>
  <si>
    <t>31.08.41</t>
  </si>
  <si>
    <t>Медико-социальная экспертиза</t>
  </si>
  <si>
    <t>31.08.42</t>
  </si>
  <si>
    <t>Неврология</t>
  </si>
  <si>
    <t>31.08.43</t>
  </si>
  <si>
    <t>Нефрология</t>
  </si>
  <si>
    <t>31.08.44</t>
  </si>
  <si>
    <t>Профпатология</t>
  </si>
  <si>
    <t>31.08.45</t>
  </si>
  <si>
    <t>Пульмонология</t>
  </si>
  <si>
    <t>31.08.46</t>
  </si>
  <si>
    <t>Ревматология</t>
  </si>
  <si>
    <t>31.08.47</t>
  </si>
  <si>
    <t>Рефлексотерапия</t>
  </si>
  <si>
    <t>31.08.48</t>
  </si>
  <si>
    <t>Скорая медицинская помощь</t>
  </si>
  <si>
    <t>31.08.49</t>
  </si>
  <si>
    <t>Терапия</t>
  </si>
  <si>
    <t>31.08.50</t>
  </si>
  <si>
    <t>Физиотерапия</t>
  </si>
  <si>
    <t>31.08.51</t>
  </si>
  <si>
    <t>Фтизиатрия</t>
  </si>
  <si>
    <t>31.08.52</t>
  </si>
  <si>
    <t>Остеопатия</t>
  </si>
  <si>
    <t>31.08.53</t>
  </si>
  <si>
    <t>Эндокринология</t>
  </si>
  <si>
    <t>31.08.54</t>
  </si>
  <si>
    <t>Общая врачебная практика (семейная медицина)</t>
  </si>
  <si>
    <t>31.08.55</t>
  </si>
  <si>
    <t>Колопроктология</t>
  </si>
  <si>
    <t>31.08.56</t>
  </si>
  <si>
    <t>Нейрохирургия</t>
  </si>
  <si>
    <t>31.08.57</t>
  </si>
  <si>
    <t>Онкология</t>
  </si>
  <si>
    <t>31.08.58</t>
  </si>
  <si>
    <t>Оториноларингология</t>
  </si>
  <si>
    <t>31.08.59</t>
  </si>
  <si>
    <t>Офтальмология</t>
  </si>
  <si>
    <t>31.08.60</t>
  </si>
  <si>
    <t>Пластическая хирургия</t>
  </si>
  <si>
    <t>31.08.61</t>
  </si>
  <si>
    <t>Радиотерапия</t>
  </si>
  <si>
    <t>31.08.62</t>
  </si>
  <si>
    <t>Рентгенэндоваскулярные диагностика и лечение</t>
  </si>
  <si>
    <t>31.08.63</t>
  </si>
  <si>
    <t>Сердечно-сосудистая хирургия</t>
  </si>
  <si>
    <t>31.08.64</t>
  </si>
  <si>
    <t>Сурдология-оториноларингология</t>
  </si>
  <si>
    <t>31.08.65</t>
  </si>
  <si>
    <t>Торакальная хирургия</t>
  </si>
  <si>
    <t>31.08.66</t>
  </si>
  <si>
    <t>Травматология и ортопедия</t>
  </si>
  <si>
    <t>31.08.67</t>
  </si>
  <si>
    <t>Хирургия</t>
  </si>
  <si>
    <t>31.08.68</t>
  </si>
  <si>
    <t>Урология</t>
  </si>
  <si>
    <t>31.08.69</t>
  </si>
  <si>
    <t>Челюстно-лицевая хирургия</t>
  </si>
  <si>
    <t>31.08.70</t>
  </si>
  <si>
    <t>Эндоскопия</t>
  </si>
  <si>
    <t>31.08.71</t>
  </si>
  <si>
    <t>Организация здравоохранения и общественное здоровье</t>
  </si>
  <si>
    <t>31.08.72</t>
  </si>
  <si>
    <t>Стоматология общей практики</t>
  </si>
  <si>
    <t>31.08.73</t>
  </si>
  <si>
    <t>Стоматология терапевтическая</t>
  </si>
  <si>
    <t>31.08.74</t>
  </si>
  <si>
    <t>Стоматология хирургическая</t>
  </si>
  <si>
    <t>31.08.75</t>
  </si>
  <si>
    <t>31.08.76</t>
  </si>
  <si>
    <t>Стоматология детская</t>
  </si>
  <si>
    <t>31.08.77</t>
  </si>
  <si>
    <t>Ортодонтия</t>
  </si>
  <si>
    <t>32.00.00</t>
  </si>
  <si>
    <t>НАУКИ О ЗДОРОВЬЕ И ПРОФИЛАКТИЧЕСКАЯ МЕДИЦИНА</t>
  </si>
  <si>
    <t>32.02.01</t>
  </si>
  <si>
    <t>Медико-профилактическое дело</t>
  </si>
  <si>
    <t>Общественное здравоохранение</t>
  </si>
  <si>
    <t>32.05.01</t>
  </si>
  <si>
    <t>Гигиена труда</t>
  </si>
  <si>
    <t>33.00.00</t>
  </si>
  <si>
    <t>ФАРМАЦИЯ</t>
  </si>
  <si>
    <t>Фармация</t>
  </si>
  <si>
    <t>33.06.01</t>
  </si>
  <si>
    <t>33.08.01</t>
  </si>
  <si>
    <t>Фармацевтическая технология</t>
  </si>
  <si>
    <t>33.08.02</t>
  </si>
  <si>
    <t>Управление и экономика фармации</t>
  </si>
  <si>
    <t>33.08.03</t>
  </si>
  <si>
    <t>Фармацевимческая химия и фармакогнозия</t>
  </si>
  <si>
    <t>34.00.00</t>
  </si>
  <si>
    <t>СЕСТРИНСКОЕ ДЕЛО</t>
  </si>
  <si>
    <t>34.01.01</t>
  </si>
  <si>
    <t>Младшая медицинская сестра по уходу за больными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</si>
  <si>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</si>
  <si>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</si>
  <si>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</si>
  <si>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35.00.00</t>
  </si>
  <si>
    <t>СЕЛЬСКОЕ, ЛЕСНОЕ И РЫБНОЕ ХОЗЯЙСТВО</t>
  </si>
  <si>
    <t>35.01.01</t>
  </si>
  <si>
    <t>Мастер по лесному хозяйству</t>
  </si>
  <si>
    <t>35.01.05</t>
  </si>
  <si>
    <t>Контролер качества материалов и продукции деревообрабатывающего производства</t>
  </si>
  <si>
    <t>35.01.06</t>
  </si>
  <si>
    <t>Машинист машин по производству бумаги и картона</t>
  </si>
  <si>
    <t>35.01.15</t>
  </si>
  <si>
    <t>Мастер по ремонту и обслуживанию электрооборудования в сельском хозяйстве</t>
  </si>
  <si>
    <t>35.01.16</t>
  </si>
  <si>
    <t>Мастер по водным биоресурсам и аквакультуре</t>
  </si>
  <si>
    <t>35.01.19</t>
  </si>
  <si>
    <t>Мастер садово-паркового и ландшафтного строительства</t>
  </si>
  <si>
    <t>35.01.21</t>
  </si>
  <si>
    <t>Оленевод-механизатор</t>
  </si>
  <si>
    <t>35.01.23</t>
  </si>
  <si>
    <t>Хозяйка (ин) усадьбы</t>
  </si>
  <si>
    <t>35.01.24</t>
  </si>
  <si>
    <t>Управляющий сельской усадьбой</t>
  </si>
  <si>
    <t>35.01.25</t>
  </si>
  <si>
    <t>Оператор-станочник деревообрабатывающего оборудования</t>
  </si>
  <si>
    <t>35.01.26</t>
  </si>
  <si>
    <t>Мастер растениеводства</t>
  </si>
  <si>
    <t>35.01.27</t>
  </si>
  <si>
    <t>Мастер сельскохозяйственного производства</t>
  </si>
  <si>
    <t>35.01.28</t>
  </si>
  <si>
    <t>Мастер столярного и мебельного производства</t>
  </si>
  <si>
    <t>35.01.29</t>
  </si>
  <si>
    <t>Слесарь по ремонту лесозаготовительного оборудования</t>
  </si>
  <si>
    <t>35.01.30</t>
  </si>
  <si>
    <t>Машинист лесозаготовительных и трелевочных машин</t>
  </si>
  <si>
    <t>35.01.31</t>
  </si>
  <si>
    <t>Матрос промысловой команды</t>
  </si>
  <si>
    <t>35.01.32</t>
  </si>
  <si>
    <t>Мастер по техническому обеспечению рыболовства</t>
  </si>
  <si>
    <t>35.01.33</t>
  </si>
  <si>
    <t>Мастер по техническому обеспечению рыбоводства</t>
  </si>
  <si>
    <t>35.01.34</t>
  </si>
  <si>
    <t>Аппаратчик-оператор производства продукции из водных биоресурсов на судах рыбопромыслового флота и береговых предприятиях</t>
  </si>
  <si>
    <t>35.02.01</t>
  </si>
  <si>
    <t>Лесное и лесопарковое хозяйство</t>
  </si>
  <si>
    <t>35.02.02</t>
  </si>
  <si>
    <t>Технология лесозаготовок</t>
  </si>
  <si>
    <t>35.02.05</t>
  </si>
  <si>
    <t>Агрономия</t>
  </si>
  <si>
    <t>35.02.07</t>
  </si>
  <si>
    <t>Механизация сельского хозяйства</t>
  </si>
  <si>
    <t>35.02.08</t>
  </si>
  <si>
    <t>Электротехнические системы в агропромышленном комплексе (АПК)</t>
  </si>
  <si>
    <t>35.02.09</t>
  </si>
  <si>
    <t>Водные биоресурсы и аквакультура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</si>
  <si>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</si>
  <si>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</si>
  <si>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</si>
  <si>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</si>
  <si>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</si>
  <si>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</si>
  <si>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35.02.14</t>
  </si>
  <si>
    <t>Охотоведение и звероводство</t>
  </si>
  <si>
    <t>35.02.15</t>
  </si>
  <si>
    <t>Кинология</t>
  </si>
  <si>
    <t>35.02.16</t>
  </si>
  <si>
    <t>Эксплуатация и ремонт сельскохозяйственной техники и оборудования</t>
  </si>
  <si>
    <t>35.02.17</t>
  </si>
  <si>
    <t>Агромелиорация</t>
  </si>
  <si>
    <t>35.02.18</t>
  </si>
  <si>
    <t>Технология переработки древесины</t>
  </si>
  <si>
    <t>35.02.19</t>
  </si>
  <si>
    <t>Техническое обеспечение рыбоводства</t>
  </si>
  <si>
    <t>36.00.00</t>
  </si>
  <si>
    <t>ВЕТЕРИНАРИЯ И ЗООТЕХНИЯ</t>
  </si>
  <si>
    <t>36.01.02</t>
  </si>
  <si>
    <t>Мастер животноводства</t>
  </si>
  <si>
    <t>36.01.03</t>
  </si>
  <si>
    <t>Тренер-наездник лошадей</t>
  </si>
  <si>
    <t>36.01.04</t>
  </si>
  <si>
    <t>Пчеловод</t>
  </si>
  <si>
    <t>36.01.05</t>
  </si>
  <si>
    <t>Лаборант в области ветеринарии</t>
  </si>
  <si>
    <t>36.02.01</t>
  </si>
  <si>
    <t>Ветеринария</t>
  </si>
  <si>
    <t>36.02.03</t>
  </si>
  <si>
    <t>Зоотехния</t>
  </si>
  <si>
    <t>36.02.05</t>
  </si>
  <si>
    <t>36.05.01</t>
  </si>
  <si>
    <t>37.00.00</t>
  </si>
  <si>
    <t>ПСИХОЛОГИЧЕСКИЕ НАУКИ</t>
  </si>
  <si>
    <t>37.03.01</t>
  </si>
  <si>
    <t>37.03.02</t>
  </si>
  <si>
    <t>Конфликтология</t>
  </si>
  <si>
    <t>37.04.01</t>
  </si>
  <si>
    <t>37.04.02</t>
  </si>
  <si>
    <t>37.05.01</t>
  </si>
  <si>
    <t>Клиническая психология</t>
  </si>
  <si>
    <t>37.05.02</t>
  </si>
  <si>
    <t>Психология служебной деятельности</t>
  </si>
  <si>
    <t>37.06.01</t>
  </si>
  <si>
    <t>Психологические науки</t>
  </si>
  <si>
    <t>38.00.00</t>
  </si>
  <si>
    <t>ЭКОНОМИКА И УПРАВЛЕНИЕ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</si>
  <si>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</si>
  <si>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</si>
  <si>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</si>
  <si>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</si>
  <si>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</si>
  <si>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</si>
  <si>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</si>
  <si>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</si>
  <si>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</si>
  <si>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</si>
  <si>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38.02.06</t>
  </si>
  <si>
    <t>Финансы</t>
  </si>
  <si>
    <t>38.02.07</t>
  </si>
  <si>
    <t>Банковское дело</t>
  </si>
  <si>
    <t>38.02.08</t>
  </si>
  <si>
    <t>Торговое дело</t>
  </si>
  <si>
    <t>38.03.01</t>
  </si>
  <si>
    <t>Экономика</t>
  </si>
  <si>
    <t>38.04.01</t>
  </si>
  <si>
    <t>39.00.00</t>
  </si>
  <si>
    <t>СОЦИОЛОГИЯ И СОЦИАЛЬНАЯ РАБОТА</t>
  </si>
  <si>
    <t>39.02.01</t>
  </si>
  <si>
    <t>Социальная работа</t>
  </si>
  <si>
    <t>39.02.02</t>
  </si>
  <si>
    <t>Сурдокоммуникация</t>
  </si>
  <si>
    <t>39.02.03</t>
  </si>
  <si>
    <t>Обеспечение деятельности службы занятости населения</t>
  </si>
  <si>
    <t>39.03.01</t>
  </si>
  <si>
    <t>Социология</t>
  </si>
  <si>
    <t>39.03.02</t>
  </si>
  <si>
    <t>39.03.03</t>
  </si>
  <si>
    <t>Организация работы с молодежью</t>
  </si>
  <si>
    <t>39.04.01</t>
  </si>
  <si>
    <t>39.04.02</t>
  </si>
  <si>
    <t>40.00.00</t>
  </si>
  <si>
    <t>ЮРИСПРУДЕНЦИЯ</t>
  </si>
  <si>
    <t>40.02.02</t>
  </si>
  <si>
    <t>Правоохранительная деятельность</t>
  </si>
  <si>
    <t>40.02.04</t>
  </si>
  <si>
    <t>Юриспруденция</t>
  </si>
  <si>
    <t>40.03.01</t>
  </si>
  <si>
    <t>40.04.01</t>
  </si>
  <si>
    <t>40.05.01</t>
  </si>
  <si>
    <t>Правовое обеспечение национальной безопасности</t>
  </si>
  <si>
    <t>40.05.03</t>
  </si>
  <si>
    <t>Судебная экспертиза</t>
  </si>
  <si>
    <t>42.00.00</t>
  </si>
  <si>
    <t>СРЕДСТВА МАССОВОЙ ИНФОРМАЦИИ И ИНФОРМАЦИОННО-БИБЛИОТЕЧНОЕ ДЕЛО</t>
  </si>
  <si>
    <t>42.02.01</t>
  </si>
  <si>
    <t>Реклама</t>
  </si>
  <si>
    <t>42.02.02</t>
  </si>
  <si>
    <t>Издательское дело</t>
  </si>
  <si>
    <t>42.02.12</t>
  </si>
  <si>
    <t>Технология эстетических услуг</t>
  </si>
  <si>
    <t>43.00.00</t>
  </si>
  <si>
    <t>СЕРВИС И ТУРИЗМ</t>
  </si>
  <si>
    <t>43.01.01</t>
  </si>
  <si>
    <t>Официант, бармен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</si>
  <si>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</si>
  <si>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</si>
  <si>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</si>
  <si>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</si>
  <si>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</si>
  <si>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</si>
  <si>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</si>
  <si>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</si>
  <si>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43.01.09</t>
  </si>
  <si>
    <t>Повар, кондитер</t>
  </si>
  <si>
    <t>43.01.11</t>
  </si>
  <si>
    <t>Мастер флористического сервиса</t>
  </si>
  <si>
    <t>43.02.04</t>
  </si>
  <si>
    <t>Прикладная эстетика</t>
  </si>
  <si>
    <t>43.02.06</t>
  </si>
  <si>
    <t>Сервис на транспорте (по видам транспорта)</t>
  </si>
  <si>
    <t>43.02.07</t>
  </si>
  <si>
    <t>Сервис по химической обработке изделий</t>
  </si>
  <si>
    <t>43.02.15</t>
  </si>
  <si>
    <t>Поварское и кондитерское дело</t>
  </si>
  <si>
    <t>43.02.16</t>
  </si>
  <si>
    <t>Туризм и гостеприимство</t>
  </si>
  <si>
    <t>43.02.17</t>
  </si>
  <si>
    <t>Технологии индустрии красоты</t>
  </si>
  <si>
    <t>43.03.01</t>
  </si>
  <si>
    <t>Сервис</t>
  </si>
  <si>
    <t>43.03.03</t>
  </si>
  <si>
    <t>Гостиничное дело</t>
  </si>
  <si>
    <t>43.04.01</t>
  </si>
  <si>
    <t>43.04.03</t>
  </si>
  <si>
    <t>44.00.00</t>
  </si>
  <si>
    <t>ОБРАЗОВАНИЕ И ПЕДАГОГИЧЕСКИЕ НАУКИ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</si>
  <si>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</si>
  <si>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</si>
  <si>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</si>
  <si>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</si>
  <si>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</si>
  <si>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</si>
  <si>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</si>
  <si>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</si>
  <si>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</si>
  <si>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</si>
  <si>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</si>
  <si>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</si>
  <si>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44.03.01</t>
  </si>
  <si>
    <t>Педагогическое образование</t>
  </si>
  <si>
    <t>44.03.02</t>
  </si>
  <si>
    <t>Психолого-педагогическое образование</t>
  </si>
  <si>
    <t>44.03.03</t>
  </si>
  <si>
    <t>Специальное (дефектологическое) образование</t>
  </si>
  <si>
    <t>44.03.04</t>
  </si>
  <si>
    <t>44.03.05</t>
  </si>
  <si>
    <t>Педагогическое образование (с двумя профилями подготовки)</t>
  </si>
  <si>
    <t>44.04.01</t>
  </si>
  <si>
    <t>44.04.03</t>
  </si>
  <si>
    <t>44.05.01</t>
  </si>
  <si>
    <t>Педагогика и психология девиантного поведения</t>
  </si>
  <si>
    <t>46.00.00</t>
  </si>
  <si>
    <t>ИСТОРИЯ И АРХЕОЛОГИЯ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</si>
  <si>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</si>
  <si>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</si>
  <si>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</si>
  <si>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</si>
  <si>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</si>
  <si>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</si>
  <si>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46.02.01</t>
  </si>
  <si>
    <t>Документационное обеспечение управления и архивоведение</t>
  </si>
  <si>
    <t>46.02.02</t>
  </si>
  <si>
    <t>Обеспечение технологического сопровождения цифровой трансформации документированных сфер деятельности</t>
  </si>
  <si>
    <t>49.00.00</t>
  </si>
  <si>
    <t>ФИЗИЧЕСКАЯ КУЛЬТУРА И СПОРТ</t>
  </si>
  <si>
    <t>49.02.01</t>
  </si>
  <si>
    <t>49.02.02</t>
  </si>
  <si>
    <t>Адаптивная физическая культура</t>
  </si>
  <si>
    <t>49.02.03</t>
  </si>
  <si>
    <t>Спорт</t>
  </si>
  <si>
    <t>49.03.01</t>
  </si>
  <si>
    <t>49.03.02</t>
  </si>
  <si>
    <t>Физическая культура для лиц с отклонениями в состоянии здоровья (адаптивная физическая культура)</t>
  </si>
  <si>
    <t>49.03.03</t>
  </si>
  <si>
    <t>Рекреация и спортивно-оздоровительный туризм</t>
  </si>
  <si>
    <t>49.04.01</t>
  </si>
  <si>
    <t>49.04.02</t>
  </si>
  <si>
    <t>49.04.03</t>
  </si>
  <si>
    <t>49.06.01</t>
  </si>
  <si>
    <t>Физическая культура и спорт</t>
  </si>
  <si>
    <t>49.07.01</t>
  </si>
  <si>
    <t>50.00.00</t>
  </si>
  <si>
    <t>ИСКУССТВОЗНАНИЕ</t>
  </si>
  <si>
    <t>50.02.01</t>
  </si>
  <si>
    <t>Мировая художественная культура</t>
  </si>
  <si>
    <t>51.00.00</t>
  </si>
  <si>
    <t>КУЛЬТУРОВЕДЕНИЕ И СОЦИОКУЛЬТУРНЫЕ ПРОЕКТЫ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</si>
  <si>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</si>
  <si>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</si>
  <si>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</si>
  <si>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</si>
  <si>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</si>
  <si>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Библиотечно-информационная деятельность</t>
  </si>
  <si>
    <t>51.03.01</t>
  </si>
  <si>
    <t>Культурология</t>
  </si>
  <si>
    <t>52.00.00</t>
  </si>
  <si>
    <t>СЦЕНИЧЕСКИЕ ИСКУССТВА И ЛИТЕРАТУРНОЕ ТВОРЧЕСТВО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</si>
  <si>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</si>
  <si>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</si>
  <si>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</si>
  <si>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</si>
  <si>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</si>
  <si>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</si>
  <si>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</si>
  <si>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</si>
  <si>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</si>
  <si>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</si>
  <si>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52.03.01</t>
  </si>
  <si>
    <t>Хореографическое искусство</t>
  </si>
  <si>
    <t>53.00.00</t>
  </si>
  <si>
    <t>МУЗЫКАЛЬНОЕ ИСКУССТВО</t>
  </si>
  <si>
    <t>53.01.01</t>
  </si>
  <si>
    <t>Мастер по ремонту и обслуживанию музыкальных инструментов (по видам)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</si>
  <si>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</si>
  <si>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</si>
  <si>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</si>
  <si>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</si>
  <si>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</si>
  <si>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</si>
  <si>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</si>
  <si>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</si>
  <si>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</si>
  <si>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</si>
  <si>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</si>
  <si>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</si>
  <si>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</si>
  <si>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</si>
  <si>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</si>
  <si>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</si>
  <si>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54.00.00</t>
  </si>
  <si>
    <t>ИЗОБРАЗИТЕЛЬНОЕ И ПРИКЛАДНЫЕ ВИДЫ ИСКУССТВ</t>
  </si>
  <si>
    <t>54.01.01</t>
  </si>
  <si>
    <t>Исполнитель художественно-оформительских работ</t>
  </si>
  <si>
    <t>54.01.02</t>
  </si>
  <si>
    <t>Ювелир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</si>
  <si>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</si>
  <si>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</si>
  <si>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</si>
  <si>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</si>
  <si>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</si>
  <si>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</si>
  <si>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</si>
  <si>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</si>
  <si>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</si>
  <si>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</si>
  <si>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54.01.16</t>
  </si>
  <si>
    <t>Лепщик-модельщик архитектурных деталей</t>
  </si>
  <si>
    <t>54.01.17</t>
  </si>
  <si>
    <t>Реставратор строительный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</si>
  <si>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</si>
  <si>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</si>
  <si>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</si>
  <si>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</si>
  <si>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</si>
  <si>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</si>
  <si>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</si>
  <si>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</si>
  <si>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</si>
  <si>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</si>
  <si>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</si>
  <si>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</si>
  <si>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</si>
  <si>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</si>
  <si>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</si>
  <si>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</si>
  <si>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</si>
  <si>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</si>
  <si>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55.00.00</t>
  </si>
  <si>
    <t>ЭКРАННЫЕ ИСКУССТВА</t>
  </si>
  <si>
    <t>55.02.01</t>
  </si>
  <si>
    <t>Театральная и аудиовизуальная техника (по видам)</t>
  </si>
  <si>
    <t>55.02.02</t>
  </si>
  <si>
    <t>Анимация и анимационное кино (по видам)</t>
  </si>
  <si>
    <t>55.02.03</t>
  </si>
  <si>
    <t>Кино- и телепроизводство (по видам)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</si>
</sst>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0]&quot;&quot;;General"/>
  </numFmts>
  <fonts count="12" x14ac:knownFonts="1">
    <font>
      <sz val="8"/>
      <name val="Arial"/>
    </font>
    <font>
      <b/>
      <sz val="11"/>
      <color rgb="FF000000"/>
      <name val="Calibri"/>
      <charset val="204"/>
    </font>
    <font>
      <b/>
      <sz val="16"/>
      <color rgb="FF000000"/>
      <name val="Calibri"/>
      <charset val="204"/>
    </font>
    <font>
      <b/>
      <u/>
      <sz val="11"/>
      <color rgb="FF000000"/>
      <name val="Calibri"/>
      <charset val="204"/>
    </font>
    <font>
      <sz val="11"/>
      <color rgb="FF000000"/>
      <name val="Calibri"/>
      <charset val="204"/>
    </font>
    <font>
      <u/>
      <sz val="11"/>
      <color rgb="FF0000FF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u/>
      <sz val="8"/>
      <color rgb="FF0000FF"/>
      <name val="Calibri"/>
      <charset val="204"/>
    </font>
    <font>
      <b/>
      <sz val="12"/>
      <name val="Arial"/>
      <family val="2"/>
    </font>
    <font>
      <sz val="10"/>
      <name val="Arial"/>
      <family val="2"/>
    </font>
    <font>
      <u/>
      <sz val="8"/>
      <color theme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AFAD2"/>
        <bgColor auto="1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11" fillId="0" borderId="4" xfId="1" applyBorder="1" applyAlignment="1" applyProtection="1">
      <alignment horizontal="center" vertical="center" wrapText="1"/>
    </xf>
    <xf numFmtId="0" fontId="10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1" fillId="0" borderId="1" xfId="1" applyBorder="1" applyAlignment="1" applyProtection="1">
      <alignment horizontal="left" wrapText="1"/>
    </xf>
    <xf numFmtId="0" fontId="5" fillId="0" borderId="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AA638"/>
  <sheetViews>
    <sheetView tabSelected="1" workbookViewId="0">
      <selection activeCell="H8" sqref="A8:XFD247"/>
    </sheetView>
  </sheetViews>
  <sheetFormatPr defaultColWidth="10.5" defaultRowHeight="11.45" customHeight="1" x14ac:dyDescent="0.2"/>
  <cols>
    <col min="1" max="1" width="5.83203125" style="1" customWidth="1"/>
    <col min="2" max="2" width="13.83203125" style="1" customWidth="1"/>
    <col min="3" max="3" width="10.5" style="1" customWidth="1"/>
    <col min="4" max="4" width="53.5" style="1" customWidth="1"/>
    <col min="5" max="5" width="52.6640625" style="1" customWidth="1"/>
    <col min="6" max="6" width="21" style="1" customWidth="1"/>
    <col min="7" max="7" width="13" style="1" customWidth="1"/>
    <col min="8" max="8" width="19.33203125" style="1" customWidth="1"/>
    <col min="9" max="9" width="33.6640625" style="1" customWidth="1"/>
    <col min="10" max="10" width="6.33203125" style="1" customWidth="1"/>
    <col min="11" max="11" width="8.5" style="1" customWidth="1"/>
    <col min="12" max="12" width="8.1640625" style="1" customWidth="1"/>
    <col min="13" max="13" width="21.1640625" style="1" customWidth="1"/>
    <col min="14" max="14" width="43.5" style="1" customWidth="1"/>
    <col min="15" max="15" width="35.5" style="1" customWidth="1"/>
    <col min="16" max="16" width="34" style="1" customWidth="1"/>
    <col min="17" max="17" width="38.1640625" style="1" customWidth="1"/>
    <col min="18" max="19" width="10.5" style="1" customWidth="1"/>
    <col min="20" max="20" width="15.33203125" style="1" customWidth="1"/>
    <col min="21" max="21" width="15.1640625" style="1" customWidth="1"/>
    <col min="22" max="22" width="20.33203125" style="1" customWidth="1"/>
    <col min="23" max="23" width="55.83203125" style="1" customWidth="1"/>
    <col min="24" max="27" width="10.5" style="1" customWidth="1"/>
  </cols>
  <sheetData>
    <row r="1" spans="1:27" s="1" customFormat="1" ht="15" customHeight="1" x14ac:dyDescent="0.25">
      <c r="A1" s="18" t="s">
        <v>0</v>
      </c>
      <c r="B1" s="18"/>
      <c r="C1" s="18"/>
      <c r="D1" s="18"/>
      <c r="E1" s="18"/>
      <c r="F1" s="19" t="s">
        <v>1</v>
      </c>
      <c r="G1" s="19"/>
      <c r="H1" s="19"/>
      <c r="I1" s="19"/>
      <c r="J1" s="21" t="s">
        <v>2</v>
      </c>
      <c r="K1" s="21"/>
      <c r="L1" s="21"/>
      <c r="M1" s="21"/>
      <c r="N1" s="21"/>
      <c r="O1" s="21"/>
    </row>
    <row r="2" spans="1:27" s="1" customFormat="1" ht="15" customHeight="1" x14ac:dyDescent="0.25">
      <c r="A2" s="22" t="s">
        <v>3</v>
      </c>
      <c r="B2" s="22"/>
      <c r="C2" s="22"/>
      <c r="D2" s="22"/>
      <c r="E2" s="22"/>
      <c r="F2" s="20"/>
      <c r="G2" s="20"/>
      <c r="H2" s="20"/>
      <c r="I2" s="20"/>
      <c r="J2" s="23" t="s">
        <v>4</v>
      </c>
      <c r="K2" s="23"/>
      <c r="L2" s="23"/>
      <c r="M2" s="23"/>
      <c r="N2" s="23"/>
      <c r="O2" s="23"/>
    </row>
    <row r="3" spans="1:27" s="1" customFormat="1" ht="15" customHeight="1" x14ac:dyDescent="0.25">
      <c r="A3" s="22" t="s">
        <v>5</v>
      </c>
      <c r="B3" s="22"/>
      <c r="C3" s="22"/>
      <c r="D3" s="22"/>
      <c r="E3" s="22"/>
      <c r="F3" s="20"/>
      <c r="G3" s="20"/>
      <c r="H3" s="20"/>
      <c r="I3" s="20"/>
      <c r="J3" s="24"/>
      <c r="K3" s="24"/>
      <c r="L3" s="24"/>
      <c r="M3" s="24"/>
      <c r="N3" s="24"/>
      <c r="O3" s="24"/>
    </row>
    <row r="4" spans="1:27" s="1" customFormat="1" ht="15" customHeight="1" x14ac:dyDescent="0.25">
      <c r="A4" s="25" t="str">
        <f>HYPERLINK("mailto:books@infra-m.ru", "mailto:books@infra-m.ru")</f>
        <v>mailto:books@infra-m.ru</v>
      </c>
      <c r="B4" s="26"/>
      <c r="C4" s="26"/>
      <c r="D4" s="26"/>
      <c r="E4" s="26"/>
      <c r="F4" s="20"/>
      <c r="G4" s="20"/>
      <c r="H4" s="20"/>
      <c r="I4" s="20"/>
      <c r="J4" s="24"/>
      <c r="K4" s="24"/>
      <c r="L4" s="24"/>
      <c r="M4" s="24"/>
      <c r="N4" s="24"/>
      <c r="O4" s="24"/>
    </row>
    <row r="5" spans="1:27" s="1" customFormat="1" ht="15" customHeight="1" x14ac:dyDescent="0.25">
      <c r="A5" s="25" t="str">
        <f>HYPERLINK("https://infra-m.ru", "https://infra-m.ru")</f>
        <v>https://infra-m.ru</v>
      </c>
      <c r="B5" s="26"/>
      <c r="C5" s="26"/>
      <c r="D5" s="26"/>
      <c r="E5" s="26"/>
      <c r="F5" s="20"/>
      <c r="G5" s="20"/>
      <c r="H5" s="20"/>
      <c r="I5" s="20"/>
      <c r="J5" s="24"/>
      <c r="K5" s="24"/>
      <c r="L5" s="24"/>
      <c r="M5" s="24"/>
      <c r="N5" s="24"/>
      <c r="O5" s="24"/>
    </row>
    <row r="6" spans="1:27" s="1" customFormat="1" ht="11.1" customHeight="1" x14ac:dyDescent="0.2"/>
    <row r="7" spans="1:27" s="2" customFormat="1" ht="21.95" customHeight="1" x14ac:dyDescent="0.2">
      <c r="A7" s="3" t="s">
        <v>6</v>
      </c>
      <c r="B7" s="3" t="s">
        <v>7</v>
      </c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3" t="s">
        <v>17</v>
      </c>
      <c r="M7" s="3" t="s">
        <v>18</v>
      </c>
      <c r="N7" s="3" t="s">
        <v>19</v>
      </c>
      <c r="O7" s="3" t="s">
        <v>20</v>
      </c>
      <c r="P7" s="3" t="s">
        <v>21</v>
      </c>
      <c r="Q7" s="3" t="s">
        <v>22</v>
      </c>
      <c r="R7" s="3" t="s">
        <v>23</v>
      </c>
      <c r="S7" s="3" t="s">
        <v>24</v>
      </c>
      <c r="T7" s="3" t="s">
        <v>25</v>
      </c>
      <c r="U7" s="3" t="s">
        <v>26</v>
      </c>
      <c r="V7" s="3" t="s">
        <v>27</v>
      </c>
      <c r="W7" s="3" t="s">
        <v>28</v>
      </c>
      <c r="X7" s="3" t="s">
        <v>29</v>
      </c>
      <c r="Y7" s="3" t="s">
        <v>30</v>
      </c>
      <c r="Z7" s="3" t="s">
        <v>31</v>
      </c>
      <c r="AA7" s="3" t="s">
        <v>32</v>
      </c>
    </row>
    <row r="8" spans="1:27" s="4" customFormat="1" ht="51.95" customHeight="1" x14ac:dyDescent="0.2">
      <c r="A8" s="5">
        <v>0</v>
      </c>
      <c r="B8" s="6" t="s">
        <v>52</v>
      </c>
      <c r="C8" s="13">
        <v>830</v>
      </c>
      <c r="D8" s="8" t="s">
        <v>53</v>
      </c>
      <c r="E8" s="8" t="s">
        <v>49</v>
      </c>
      <c r="F8" s="8" t="s">
        <v>54</v>
      </c>
      <c r="G8" s="6" t="s">
        <v>55</v>
      </c>
      <c r="H8" s="6" t="s">
        <v>34</v>
      </c>
      <c r="I8" s="8" t="s">
        <v>56</v>
      </c>
      <c r="J8" s="9">
        <v>1</v>
      </c>
      <c r="K8" s="9">
        <v>178</v>
      </c>
      <c r="L8" s="9">
        <v>2024</v>
      </c>
      <c r="M8" s="8" t="s">
        <v>57</v>
      </c>
      <c r="N8" s="8" t="s">
        <v>35</v>
      </c>
      <c r="O8" s="8" t="s">
        <v>36</v>
      </c>
      <c r="P8" s="6" t="s">
        <v>50</v>
      </c>
      <c r="Q8" s="8" t="s">
        <v>58</v>
      </c>
      <c r="R8" s="10" t="s">
        <v>59</v>
      </c>
      <c r="S8" s="11" t="s">
        <v>60</v>
      </c>
      <c r="T8" s="6"/>
      <c r="U8" s="16" t="str">
        <f>HYPERLINK("https://media.infra-m.ru/2133/2133004/cover/2133004.jpg", "Обложка")</f>
        <v>Обложка</v>
      </c>
      <c r="V8" s="16" t="str">
        <f>HYPERLINK("https://znanium.ru/catalog/product/2133004", "Ознакомиться")</f>
        <v>Ознакомиться</v>
      </c>
      <c r="W8" s="8" t="s">
        <v>51</v>
      </c>
      <c r="X8" s="6"/>
      <c r="Y8" s="6"/>
      <c r="Z8" s="6" t="s">
        <v>61</v>
      </c>
      <c r="AA8" s="6" t="s">
        <v>45</v>
      </c>
    </row>
    <row r="9" spans="1:27" s="4" customFormat="1" ht="42" customHeight="1" x14ac:dyDescent="0.2">
      <c r="A9" s="5">
        <v>0</v>
      </c>
      <c r="B9" s="6" t="s">
        <v>62</v>
      </c>
      <c r="C9" s="7">
        <v>2000</v>
      </c>
      <c r="D9" s="8" t="s">
        <v>63</v>
      </c>
      <c r="E9" s="8" t="s">
        <v>64</v>
      </c>
      <c r="F9" s="8" t="s">
        <v>65</v>
      </c>
      <c r="G9" s="6" t="s">
        <v>33</v>
      </c>
      <c r="H9" s="6" t="s">
        <v>34</v>
      </c>
      <c r="I9" s="8" t="s">
        <v>56</v>
      </c>
      <c r="J9" s="9">
        <v>1</v>
      </c>
      <c r="K9" s="9">
        <v>424</v>
      </c>
      <c r="L9" s="9">
        <v>2024</v>
      </c>
      <c r="M9" s="8" t="s">
        <v>66</v>
      </c>
      <c r="N9" s="8" t="s">
        <v>35</v>
      </c>
      <c r="O9" s="8" t="s">
        <v>36</v>
      </c>
      <c r="P9" s="6" t="s">
        <v>50</v>
      </c>
      <c r="Q9" s="8" t="s">
        <v>58</v>
      </c>
      <c r="R9" s="10" t="s">
        <v>67</v>
      </c>
      <c r="S9" s="11"/>
      <c r="T9" s="6"/>
      <c r="U9" s="16" t="str">
        <f>HYPERLINK("https://media.infra-m.ru/1978/1978011/cover/1978011.jpg", "Обложка")</f>
        <v>Обложка</v>
      </c>
      <c r="V9" s="16" t="str">
        <f>HYPERLINK("https://znanium.ru/catalog/product/1978011", "Ознакомиться")</f>
        <v>Ознакомиться</v>
      </c>
      <c r="W9" s="8" t="s">
        <v>68</v>
      </c>
      <c r="X9" s="6" t="s">
        <v>69</v>
      </c>
      <c r="Y9" s="6"/>
      <c r="Z9" s="6"/>
      <c r="AA9" s="6" t="s">
        <v>38</v>
      </c>
    </row>
    <row r="10" spans="1:27" s="4" customFormat="1" ht="51.95" customHeight="1" x14ac:dyDescent="0.2">
      <c r="A10" s="5">
        <v>0</v>
      </c>
      <c r="B10" s="6" t="s">
        <v>71</v>
      </c>
      <c r="C10" s="13">
        <v>864</v>
      </c>
      <c r="D10" s="8" t="s">
        <v>72</v>
      </c>
      <c r="E10" s="8" t="s">
        <v>70</v>
      </c>
      <c r="F10" s="8" t="s">
        <v>73</v>
      </c>
      <c r="G10" s="6" t="s">
        <v>55</v>
      </c>
      <c r="H10" s="6" t="s">
        <v>34</v>
      </c>
      <c r="I10" s="8" t="s">
        <v>56</v>
      </c>
      <c r="J10" s="9">
        <v>1</v>
      </c>
      <c r="K10" s="9">
        <v>172</v>
      </c>
      <c r="L10" s="9">
        <v>2024</v>
      </c>
      <c r="M10" s="8" t="s">
        <v>74</v>
      </c>
      <c r="N10" s="8" t="s">
        <v>35</v>
      </c>
      <c r="O10" s="8" t="s">
        <v>36</v>
      </c>
      <c r="P10" s="6" t="s">
        <v>39</v>
      </c>
      <c r="Q10" s="8" t="s">
        <v>58</v>
      </c>
      <c r="R10" s="10" t="s">
        <v>75</v>
      </c>
      <c r="S10" s="11" t="s">
        <v>76</v>
      </c>
      <c r="T10" s="6"/>
      <c r="U10" s="16" t="str">
        <f>HYPERLINK("https://media.infra-m.ru/2083/2083826/cover/2083826.jpg", "Обложка")</f>
        <v>Обложка</v>
      </c>
      <c r="V10" s="16" t="str">
        <f>HYPERLINK("https://znanium.ru/catalog/product/1216385", "Ознакомиться")</f>
        <v>Ознакомиться</v>
      </c>
      <c r="W10" s="8" t="s">
        <v>77</v>
      </c>
      <c r="X10" s="6"/>
      <c r="Y10" s="6"/>
      <c r="Z10" s="6"/>
      <c r="AA10" s="6" t="s">
        <v>47</v>
      </c>
    </row>
    <row r="11" spans="1:27" s="4" customFormat="1" ht="51.95" customHeight="1" x14ac:dyDescent="0.2">
      <c r="A11" s="5">
        <v>0</v>
      </c>
      <c r="B11" s="6" t="s">
        <v>84</v>
      </c>
      <c r="C11" s="7">
        <v>1764</v>
      </c>
      <c r="D11" s="8" t="s">
        <v>85</v>
      </c>
      <c r="E11" s="8" t="s">
        <v>81</v>
      </c>
      <c r="F11" s="8" t="s">
        <v>82</v>
      </c>
      <c r="G11" s="6" t="s">
        <v>33</v>
      </c>
      <c r="H11" s="6" t="s">
        <v>34</v>
      </c>
      <c r="I11" s="8" t="s">
        <v>56</v>
      </c>
      <c r="J11" s="9">
        <v>1</v>
      </c>
      <c r="K11" s="9">
        <v>352</v>
      </c>
      <c r="L11" s="9">
        <v>2025</v>
      </c>
      <c r="M11" s="8" t="s">
        <v>86</v>
      </c>
      <c r="N11" s="8" t="s">
        <v>35</v>
      </c>
      <c r="O11" s="8" t="s">
        <v>36</v>
      </c>
      <c r="P11" s="6" t="s">
        <v>39</v>
      </c>
      <c r="Q11" s="8" t="s">
        <v>58</v>
      </c>
      <c r="R11" s="10" t="s">
        <v>87</v>
      </c>
      <c r="S11" s="11" t="s">
        <v>88</v>
      </c>
      <c r="T11" s="6"/>
      <c r="U11" s="16" t="str">
        <f>HYPERLINK("https://media.infra-m.ru/2163/2163282/cover/2163282.jpg", "Обложка")</f>
        <v>Обложка</v>
      </c>
      <c r="V11" s="16" t="str">
        <f>HYPERLINK("https://znanium.ru/catalog/product/2162229", "Ознакомиться")</f>
        <v>Ознакомиться</v>
      </c>
      <c r="W11" s="8" t="s">
        <v>83</v>
      </c>
      <c r="X11" s="6"/>
      <c r="Y11" s="6"/>
      <c r="Z11" s="6" t="s">
        <v>61</v>
      </c>
      <c r="AA11" s="6" t="s">
        <v>47</v>
      </c>
    </row>
    <row r="12" spans="1:27" s="4" customFormat="1" ht="51.95" customHeight="1" x14ac:dyDescent="0.2">
      <c r="A12" s="5">
        <v>0</v>
      </c>
      <c r="B12" s="6" t="s">
        <v>91</v>
      </c>
      <c r="C12" s="7">
        <v>1764</v>
      </c>
      <c r="D12" s="8" t="s">
        <v>92</v>
      </c>
      <c r="E12" s="8" t="s">
        <v>89</v>
      </c>
      <c r="F12" s="8" t="s">
        <v>90</v>
      </c>
      <c r="G12" s="6" t="s">
        <v>55</v>
      </c>
      <c r="H12" s="6" t="s">
        <v>34</v>
      </c>
      <c r="I12" s="8" t="s">
        <v>56</v>
      </c>
      <c r="J12" s="9">
        <v>1</v>
      </c>
      <c r="K12" s="9">
        <v>352</v>
      </c>
      <c r="L12" s="9">
        <v>2024</v>
      </c>
      <c r="M12" s="8" t="s">
        <v>93</v>
      </c>
      <c r="N12" s="8" t="s">
        <v>35</v>
      </c>
      <c r="O12" s="8" t="s">
        <v>36</v>
      </c>
      <c r="P12" s="6" t="s">
        <v>39</v>
      </c>
      <c r="Q12" s="8" t="s">
        <v>58</v>
      </c>
      <c r="R12" s="10" t="s">
        <v>94</v>
      </c>
      <c r="S12" s="11" t="s">
        <v>95</v>
      </c>
      <c r="T12" s="6"/>
      <c r="U12" s="16" t="str">
        <f>HYPERLINK("https://media.infra-m.ru/2164/2164011/cover/2164011.jpg", "Обложка")</f>
        <v>Обложка</v>
      </c>
      <c r="V12" s="16" t="str">
        <f>HYPERLINK("https://znanium.ru/catalog/product/2142953", "Ознакомиться")</f>
        <v>Ознакомиться</v>
      </c>
      <c r="W12" s="8" t="s">
        <v>83</v>
      </c>
      <c r="X12" s="6"/>
      <c r="Y12" s="6"/>
      <c r="Z12" s="6" t="s">
        <v>61</v>
      </c>
      <c r="AA12" s="6" t="s">
        <v>45</v>
      </c>
    </row>
    <row r="13" spans="1:27" s="4" customFormat="1" ht="51.95" customHeight="1" x14ac:dyDescent="0.2">
      <c r="A13" s="5">
        <v>0</v>
      </c>
      <c r="B13" s="6" t="s">
        <v>105</v>
      </c>
      <c r="C13" s="13">
        <v>470</v>
      </c>
      <c r="D13" s="8" t="s">
        <v>106</v>
      </c>
      <c r="E13" s="8" t="s">
        <v>102</v>
      </c>
      <c r="F13" s="8" t="s">
        <v>103</v>
      </c>
      <c r="G13" s="6" t="s">
        <v>40</v>
      </c>
      <c r="H13" s="6" t="s">
        <v>34</v>
      </c>
      <c r="I13" s="8" t="s">
        <v>56</v>
      </c>
      <c r="J13" s="9">
        <v>1</v>
      </c>
      <c r="K13" s="9">
        <v>74</v>
      </c>
      <c r="L13" s="9">
        <v>2025</v>
      </c>
      <c r="M13" s="8" t="s">
        <v>107</v>
      </c>
      <c r="N13" s="8" t="s">
        <v>35</v>
      </c>
      <c r="O13" s="8" t="s">
        <v>36</v>
      </c>
      <c r="P13" s="6" t="s">
        <v>39</v>
      </c>
      <c r="Q13" s="8" t="s">
        <v>58</v>
      </c>
      <c r="R13" s="10" t="s">
        <v>108</v>
      </c>
      <c r="S13" s="11" t="s">
        <v>109</v>
      </c>
      <c r="T13" s="6"/>
      <c r="U13" s="16" t="str">
        <f>HYPERLINK("https://media.infra-m.ru/2173/2173436/cover/2173436.jpg", "Обложка")</f>
        <v>Обложка</v>
      </c>
      <c r="V13" s="16" t="str">
        <f>HYPERLINK("https://znanium.ru/catalog/product/2173436", "Ознакомиться")</f>
        <v>Ознакомиться</v>
      </c>
      <c r="W13" s="8" t="s">
        <v>104</v>
      </c>
      <c r="X13" s="6"/>
      <c r="Y13" s="6"/>
      <c r="Z13" s="6" t="s">
        <v>110</v>
      </c>
      <c r="AA13" s="6" t="s">
        <v>45</v>
      </c>
    </row>
    <row r="14" spans="1:27" s="4" customFormat="1" ht="51.95" customHeight="1" x14ac:dyDescent="0.2">
      <c r="A14" s="5">
        <v>0</v>
      </c>
      <c r="B14" s="6" t="s">
        <v>111</v>
      </c>
      <c r="C14" s="7">
        <v>2910</v>
      </c>
      <c r="D14" s="8" t="s">
        <v>112</v>
      </c>
      <c r="E14" s="8" t="s">
        <v>113</v>
      </c>
      <c r="F14" s="8" t="s">
        <v>114</v>
      </c>
      <c r="G14" s="6" t="s">
        <v>33</v>
      </c>
      <c r="H14" s="6" t="s">
        <v>34</v>
      </c>
      <c r="I14" s="8" t="s">
        <v>56</v>
      </c>
      <c r="J14" s="9">
        <v>1</v>
      </c>
      <c r="K14" s="9">
        <v>641</v>
      </c>
      <c r="L14" s="9">
        <v>2024</v>
      </c>
      <c r="M14" s="8" t="s">
        <v>115</v>
      </c>
      <c r="N14" s="8" t="s">
        <v>35</v>
      </c>
      <c r="O14" s="8" t="s">
        <v>36</v>
      </c>
      <c r="P14" s="6" t="s">
        <v>50</v>
      </c>
      <c r="Q14" s="8" t="s">
        <v>58</v>
      </c>
      <c r="R14" s="10" t="s">
        <v>116</v>
      </c>
      <c r="S14" s="11" t="s">
        <v>117</v>
      </c>
      <c r="T14" s="6"/>
      <c r="U14" s="16" t="str">
        <f>HYPERLINK("https://media.infra-m.ru/2170/2170974/cover/2170974.jpg", "Обложка")</f>
        <v>Обложка</v>
      </c>
      <c r="V14" s="16" t="str">
        <f>HYPERLINK("https://znanium.ru/catalog/product/2170974", "Ознакомиться")</f>
        <v>Ознакомиться</v>
      </c>
      <c r="W14" s="8" t="s">
        <v>118</v>
      </c>
      <c r="X14" s="6"/>
      <c r="Y14" s="6"/>
      <c r="Z14" s="6"/>
      <c r="AA14" s="6" t="s">
        <v>101</v>
      </c>
    </row>
    <row r="15" spans="1:27" s="4" customFormat="1" ht="51.95" customHeight="1" x14ac:dyDescent="0.2">
      <c r="A15" s="5">
        <v>0</v>
      </c>
      <c r="B15" s="6" t="s">
        <v>119</v>
      </c>
      <c r="C15" s="7">
        <v>1654</v>
      </c>
      <c r="D15" s="8" t="s">
        <v>120</v>
      </c>
      <c r="E15" s="8" t="s">
        <v>121</v>
      </c>
      <c r="F15" s="8" t="s">
        <v>122</v>
      </c>
      <c r="G15" s="6" t="s">
        <v>33</v>
      </c>
      <c r="H15" s="6" t="s">
        <v>34</v>
      </c>
      <c r="I15" s="8" t="s">
        <v>56</v>
      </c>
      <c r="J15" s="9">
        <v>1</v>
      </c>
      <c r="K15" s="9">
        <v>352</v>
      </c>
      <c r="L15" s="9">
        <v>2024</v>
      </c>
      <c r="M15" s="8" t="s">
        <v>123</v>
      </c>
      <c r="N15" s="8" t="s">
        <v>35</v>
      </c>
      <c r="O15" s="8" t="s">
        <v>36</v>
      </c>
      <c r="P15" s="6" t="s">
        <v>39</v>
      </c>
      <c r="Q15" s="8" t="s">
        <v>58</v>
      </c>
      <c r="R15" s="10" t="s">
        <v>124</v>
      </c>
      <c r="S15" s="11" t="s">
        <v>125</v>
      </c>
      <c r="T15" s="6"/>
      <c r="U15" s="16" t="str">
        <f>HYPERLINK("https://media.infra-m.ru/2157/2157276/cover/2157276.jpg", "Обложка")</f>
        <v>Обложка</v>
      </c>
      <c r="V15" s="16" t="str">
        <f>HYPERLINK("https://znanium.ru/catalog/product/1863043", "Ознакомиться")</f>
        <v>Ознакомиться</v>
      </c>
      <c r="W15" s="8" t="s">
        <v>104</v>
      </c>
      <c r="X15" s="6"/>
      <c r="Y15" s="6"/>
      <c r="Z15" s="6" t="s">
        <v>126</v>
      </c>
      <c r="AA15" s="6" t="s">
        <v>45</v>
      </c>
    </row>
    <row r="16" spans="1:27" s="4" customFormat="1" ht="51.95" customHeight="1" x14ac:dyDescent="0.2">
      <c r="A16" s="5">
        <v>0</v>
      </c>
      <c r="B16" s="6" t="s">
        <v>131</v>
      </c>
      <c r="C16" s="7">
        <v>1100</v>
      </c>
      <c r="D16" s="8" t="s">
        <v>132</v>
      </c>
      <c r="E16" s="8" t="s">
        <v>128</v>
      </c>
      <c r="F16" s="8" t="s">
        <v>129</v>
      </c>
      <c r="G16" s="6" t="s">
        <v>55</v>
      </c>
      <c r="H16" s="6" t="s">
        <v>34</v>
      </c>
      <c r="I16" s="8" t="s">
        <v>56</v>
      </c>
      <c r="J16" s="9">
        <v>1</v>
      </c>
      <c r="K16" s="9">
        <v>219</v>
      </c>
      <c r="L16" s="9">
        <v>2024</v>
      </c>
      <c r="M16" s="8" t="s">
        <v>133</v>
      </c>
      <c r="N16" s="8" t="s">
        <v>35</v>
      </c>
      <c r="O16" s="8" t="s">
        <v>36</v>
      </c>
      <c r="P16" s="6" t="s">
        <v>39</v>
      </c>
      <c r="Q16" s="8" t="s">
        <v>58</v>
      </c>
      <c r="R16" s="10" t="s">
        <v>134</v>
      </c>
      <c r="S16" s="11" t="s">
        <v>135</v>
      </c>
      <c r="T16" s="6"/>
      <c r="U16" s="16" t="str">
        <f>HYPERLINK("https://media.infra-m.ru/2156/2156894/cover/2156894.jpg", "Обложка")</f>
        <v>Обложка</v>
      </c>
      <c r="V16" s="16" t="str">
        <f>HYPERLINK("https://znanium.ru/catalog/product/2156894", "Ознакомиться")</f>
        <v>Ознакомиться</v>
      </c>
      <c r="W16" s="8" t="s">
        <v>130</v>
      </c>
      <c r="X16" s="6"/>
      <c r="Y16" s="6"/>
      <c r="Z16" s="6" t="s">
        <v>136</v>
      </c>
      <c r="AA16" s="6" t="s">
        <v>101</v>
      </c>
    </row>
    <row r="17" spans="1:27" s="4" customFormat="1" ht="51.95" customHeight="1" x14ac:dyDescent="0.2">
      <c r="A17" s="5">
        <v>0</v>
      </c>
      <c r="B17" s="6" t="s">
        <v>137</v>
      </c>
      <c r="C17" s="13">
        <v>774</v>
      </c>
      <c r="D17" s="8" t="s">
        <v>138</v>
      </c>
      <c r="E17" s="8" t="s">
        <v>139</v>
      </c>
      <c r="F17" s="8" t="s">
        <v>140</v>
      </c>
      <c r="G17" s="6" t="s">
        <v>55</v>
      </c>
      <c r="H17" s="6" t="s">
        <v>34</v>
      </c>
      <c r="I17" s="8" t="s">
        <v>56</v>
      </c>
      <c r="J17" s="9">
        <v>1</v>
      </c>
      <c r="K17" s="9">
        <v>164</v>
      </c>
      <c r="L17" s="9">
        <v>2024</v>
      </c>
      <c r="M17" s="8" t="s">
        <v>141</v>
      </c>
      <c r="N17" s="8" t="s">
        <v>35</v>
      </c>
      <c r="O17" s="8" t="s">
        <v>36</v>
      </c>
      <c r="P17" s="6" t="s">
        <v>39</v>
      </c>
      <c r="Q17" s="8" t="s">
        <v>58</v>
      </c>
      <c r="R17" s="10" t="s">
        <v>142</v>
      </c>
      <c r="S17" s="11" t="s">
        <v>143</v>
      </c>
      <c r="T17" s="6"/>
      <c r="U17" s="16" t="str">
        <f>HYPERLINK("https://media.infra-m.ru/2146/2146817/cover/2146817.jpg", "Обложка")</f>
        <v>Обложка</v>
      </c>
      <c r="V17" s="16" t="str">
        <f>HYPERLINK("https://znanium.ru/catalog/product/1896446", "Ознакомиться")</f>
        <v>Ознакомиться</v>
      </c>
      <c r="W17" s="8" t="s">
        <v>130</v>
      </c>
      <c r="X17" s="6"/>
      <c r="Y17" s="6"/>
      <c r="Z17" s="6" t="s">
        <v>61</v>
      </c>
      <c r="AA17" s="6" t="s">
        <v>101</v>
      </c>
    </row>
    <row r="18" spans="1:27" s="4" customFormat="1" ht="51.95" customHeight="1" x14ac:dyDescent="0.2">
      <c r="A18" s="5">
        <v>0</v>
      </c>
      <c r="B18" s="6" t="s">
        <v>145</v>
      </c>
      <c r="C18" s="7">
        <v>1064</v>
      </c>
      <c r="D18" s="8" t="s">
        <v>146</v>
      </c>
      <c r="E18" s="8" t="s">
        <v>144</v>
      </c>
      <c r="F18" s="8" t="s">
        <v>129</v>
      </c>
      <c r="G18" s="6" t="s">
        <v>55</v>
      </c>
      <c r="H18" s="6" t="s">
        <v>34</v>
      </c>
      <c r="I18" s="8" t="s">
        <v>56</v>
      </c>
      <c r="J18" s="9">
        <v>1</v>
      </c>
      <c r="K18" s="9">
        <v>223</v>
      </c>
      <c r="L18" s="9">
        <v>2024</v>
      </c>
      <c r="M18" s="8" t="s">
        <v>147</v>
      </c>
      <c r="N18" s="8" t="s">
        <v>35</v>
      </c>
      <c r="O18" s="8" t="s">
        <v>36</v>
      </c>
      <c r="P18" s="6" t="s">
        <v>39</v>
      </c>
      <c r="Q18" s="8" t="s">
        <v>58</v>
      </c>
      <c r="R18" s="10" t="s">
        <v>134</v>
      </c>
      <c r="S18" s="11" t="s">
        <v>148</v>
      </c>
      <c r="T18" s="6"/>
      <c r="U18" s="16" t="str">
        <f>HYPERLINK("https://media.infra-m.ru/2146/2146895/cover/2146895.jpg", "Обложка")</f>
        <v>Обложка</v>
      </c>
      <c r="V18" s="16" t="str">
        <f>HYPERLINK("https://znanium.ru/catalog/product/1919426", "Ознакомиться")</f>
        <v>Ознакомиться</v>
      </c>
      <c r="W18" s="8" t="s">
        <v>130</v>
      </c>
      <c r="X18" s="6"/>
      <c r="Y18" s="6"/>
      <c r="Z18" s="6" t="s">
        <v>61</v>
      </c>
      <c r="AA18" s="6" t="s">
        <v>101</v>
      </c>
    </row>
    <row r="19" spans="1:27" s="4" customFormat="1" ht="51.95" customHeight="1" x14ac:dyDescent="0.2">
      <c r="A19" s="5">
        <v>0</v>
      </c>
      <c r="B19" s="6" t="s">
        <v>149</v>
      </c>
      <c r="C19" s="13">
        <v>744</v>
      </c>
      <c r="D19" s="8" t="s">
        <v>150</v>
      </c>
      <c r="E19" s="8" t="s">
        <v>151</v>
      </c>
      <c r="F19" s="8" t="s">
        <v>129</v>
      </c>
      <c r="G19" s="6" t="s">
        <v>55</v>
      </c>
      <c r="H19" s="6" t="s">
        <v>34</v>
      </c>
      <c r="I19" s="8" t="s">
        <v>56</v>
      </c>
      <c r="J19" s="9">
        <v>1</v>
      </c>
      <c r="K19" s="9">
        <v>158</v>
      </c>
      <c r="L19" s="9">
        <v>2024</v>
      </c>
      <c r="M19" s="8" t="s">
        <v>152</v>
      </c>
      <c r="N19" s="8" t="s">
        <v>35</v>
      </c>
      <c r="O19" s="8" t="s">
        <v>36</v>
      </c>
      <c r="P19" s="6" t="s">
        <v>39</v>
      </c>
      <c r="Q19" s="8" t="s">
        <v>58</v>
      </c>
      <c r="R19" s="10" t="s">
        <v>134</v>
      </c>
      <c r="S19" s="11" t="s">
        <v>148</v>
      </c>
      <c r="T19" s="6"/>
      <c r="U19" s="16" t="str">
        <f>HYPERLINK("https://media.infra-m.ru/2146/2146899/cover/2146899.jpg", "Обложка")</f>
        <v>Обложка</v>
      </c>
      <c r="V19" s="16" t="str">
        <f>HYPERLINK("https://znanium.ru/catalog/product/1934005", "Ознакомиться")</f>
        <v>Ознакомиться</v>
      </c>
      <c r="W19" s="8" t="s">
        <v>130</v>
      </c>
      <c r="X19" s="6"/>
      <c r="Y19" s="6"/>
      <c r="Z19" s="6" t="s">
        <v>61</v>
      </c>
      <c r="AA19" s="6" t="s">
        <v>101</v>
      </c>
    </row>
    <row r="20" spans="1:27" s="4" customFormat="1" ht="51.95" customHeight="1" x14ac:dyDescent="0.2">
      <c r="A20" s="5">
        <v>0</v>
      </c>
      <c r="B20" s="6" t="s">
        <v>153</v>
      </c>
      <c r="C20" s="13">
        <v>760</v>
      </c>
      <c r="D20" s="8" t="s">
        <v>154</v>
      </c>
      <c r="E20" s="8" t="s">
        <v>155</v>
      </c>
      <c r="F20" s="8" t="s">
        <v>129</v>
      </c>
      <c r="G20" s="6" t="s">
        <v>55</v>
      </c>
      <c r="H20" s="6" t="s">
        <v>34</v>
      </c>
      <c r="I20" s="8" t="s">
        <v>56</v>
      </c>
      <c r="J20" s="9">
        <v>1</v>
      </c>
      <c r="K20" s="9">
        <v>140</v>
      </c>
      <c r="L20" s="9">
        <v>2025</v>
      </c>
      <c r="M20" s="8" t="s">
        <v>156</v>
      </c>
      <c r="N20" s="8" t="s">
        <v>35</v>
      </c>
      <c r="O20" s="8" t="s">
        <v>36</v>
      </c>
      <c r="P20" s="6" t="s">
        <v>39</v>
      </c>
      <c r="Q20" s="8" t="s">
        <v>58</v>
      </c>
      <c r="R20" s="10" t="s">
        <v>142</v>
      </c>
      <c r="S20" s="11" t="s">
        <v>148</v>
      </c>
      <c r="T20" s="6"/>
      <c r="U20" s="16" t="str">
        <f>HYPERLINK("https://media.infra-m.ru/2172/2172556/cover/2172556.jpg", "Обложка")</f>
        <v>Обложка</v>
      </c>
      <c r="V20" s="16" t="str">
        <f>HYPERLINK("https://znanium.ru/catalog/product/2172556", "Ознакомиться")</f>
        <v>Ознакомиться</v>
      </c>
      <c r="W20" s="8" t="s">
        <v>130</v>
      </c>
      <c r="X20" s="6"/>
      <c r="Y20" s="6"/>
      <c r="Z20" s="6" t="s">
        <v>61</v>
      </c>
      <c r="AA20" s="6" t="s">
        <v>101</v>
      </c>
    </row>
    <row r="21" spans="1:27" s="4" customFormat="1" ht="51.95" customHeight="1" x14ac:dyDescent="0.2">
      <c r="A21" s="5">
        <v>0</v>
      </c>
      <c r="B21" s="6" t="s">
        <v>157</v>
      </c>
      <c r="C21" s="7">
        <v>2400</v>
      </c>
      <c r="D21" s="8" t="s">
        <v>158</v>
      </c>
      <c r="E21" s="8" t="s">
        <v>159</v>
      </c>
      <c r="F21" s="8" t="s">
        <v>160</v>
      </c>
      <c r="G21" s="6" t="s">
        <v>55</v>
      </c>
      <c r="H21" s="6" t="s">
        <v>98</v>
      </c>
      <c r="I21" s="8" t="s">
        <v>161</v>
      </c>
      <c r="J21" s="9">
        <v>1</v>
      </c>
      <c r="K21" s="9">
        <v>400</v>
      </c>
      <c r="L21" s="9">
        <v>2024</v>
      </c>
      <c r="M21" s="8" t="s">
        <v>162</v>
      </c>
      <c r="N21" s="8" t="s">
        <v>35</v>
      </c>
      <c r="O21" s="8" t="s">
        <v>36</v>
      </c>
      <c r="P21" s="6" t="s">
        <v>39</v>
      </c>
      <c r="Q21" s="8" t="s">
        <v>58</v>
      </c>
      <c r="R21" s="10" t="s">
        <v>59</v>
      </c>
      <c r="S21" s="11" t="s">
        <v>163</v>
      </c>
      <c r="T21" s="6"/>
      <c r="U21" s="16" t="str">
        <f>HYPERLINK("https://media.infra-m.ru/2146/2146898/cover/2146898.jpg", "Обложка")</f>
        <v>Обложка</v>
      </c>
      <c r="V21" s="16" t="str">
        <f>HYPERLINK("https://znanium.ru/catalog/product/2146898", "Ознакомиться")</f>
        <v>Ознакомиться</v>
      </c>
      <c r="W21" s="8" t="s">
        <v>46</v>
      </c>
      <c r="X21" s="6"/>
      <c r="Y21" s="6"/>
      <c r="Z21" s="6"/>
      <c r="AA21" s="6" t="s">
        <v>79</v>
      </c>
    </row>
    <row r="22" spans="1:27" s="4" customFormat="1" ht="51.95" customHeight="1" x14ac:dyDescent="0.2">
      <c r="A22" s="5">
        <v>0</v>
      </c>
      <c r="B22" s="6" t="s">
        <v>168</v>
      </c>
      <c r="C22" s="7">
        <v>1730</v>
      </c>
      <c r="D22" s="8" t="s">
        <v>169</v>
      </c>
      <c r="E22" s="8" t="s">
        <v>164</v>
      </c>
      <c r="F22" s="8" t="s">
        <v>165</v>
      </c>
      <c r="G22" s="6" t="s">
        <v>33</v>
      </c>
      <c r="H22" s="6" t="s">
        <v>34</v>
      </c>
      <c r="I22" s="8" t="s">
        <v>56</v>
      </c>
      <c r="J22" s="9">
        <v>1</v>
      </c>
      <c r="K22" s="9">
        <v>368</v>
      </c>
      <c r="L22" s="9">
        <v>2024</v>
      </c>
      <c r="M22" s="8" t="s">
        <v>170</v>
      </c>
      <c r="N22" s="8" t="s">
        <v>35</v>
      </c>
      <c r="O22" s="8" t="s">
        <v>36</v>
      </c>
      <c r="P22" s="6" t="s">
        <v>50</v>
      </c>
      <c r="Q22" s="8" t="s">
        <v>58</v>
      </c>
      <c r="R22" s="10" t="s">
        <v>171</v>
      </c>
      <c r="S22" s="11" t="s">
        <v>172</v>
      </c>
      <c r="T22" s="6"/>
      <c r="U22" s="16" t="str">
        <f>HYPERLINK("https://media.infra-m.ru/1872/1872513/cover/1872513.jpg", "Обложка")</f>
        <v>Обложка</v>
      </c>
      <c r="V22" s="16" t="str">
        <f>HYPERLINK("https://znanium.ru/catalog/product/1872513", "Ознакомиться")</f>
        <v>Ознакомиться</v>
      </c>
      <c r="W22" s="8" t="s">
        <v>167</v>
      </c>
      <c r="X22" s="6" t="s">
        <v>173</v>
      </c>
      <c r="Y22" s="6"/>
      <c r="Z22" s="6" t="s">
        <v>61</v>
      </c>
      <c r="AA22" s="6" t="s">
        <v>174</v>
      </c>
    </row>
    <row r="23" spans="1:27" s="4" customFormat="1" ht="51.95" customHeight="1" x14ac:dyDescent="0.2">
      <c r="A23" s="5">
        <v>0</v>
      </c>
      <c r="B23" s="6" t="s">
        <v>176</v>
      </c>
      <c r="C23" s="7">
        <v>1290</v>
      </c>
      <c r="D23" s="8" t="s">
        <v>177</v>
      </c>
      <c r="E23" s="8" t="s">
        <v>175</v>
      </c>
      <c r="F23" s="8" t="s">
        <v>165</v>
      </c>
      <c r="G23" s="6" t="s">
        <v>33</v>
      </c>
      <c r="H23" s="6" t="s">
        <v>34</v>
      </c>
      <c r="I23" s="8" t="s">
        <v>56</v>
      </c>
      <c r="J23" s="9">
        <v>1</v>
      </c>
      <c r="K23" s="9">
        <v>357</v>
      </c>
      <c r="L23" s="9">
        <v>2021</v>
      </c>
      <c r="M23" s="8" t="s">
        <v>178</v>
      </c>
      <c r="N23" s="8" t="s">
        <v>35</v>
      </c>
      <c r="O23" s="8" t="s">
        <v>36</v>
      </c>
      <c r="P23" s="6" t="s">
        <v>50</v>
      </c>
      <c r="Q23" s="8" t="s">
        <v>58</v>
      </c>
      <c r="R23" s="10" t="s">
        <v>171</v>
      </c>
      <c r="S23" s="11" t="s">
        <v>172</v>
      </c>
      <c r="T23" s="6"/>
      <c r="U23" s="16" t="str">
        <f>HYPERLINK("https://media.infra-m.ru/1149/1149111/cover/1149111.jpg", "Обложка")</f>
        <v>Обложка</v>
      </c>
      <c r="V23" s="16" t="str">
        <f>HYPERLINK("https://znanium.ru/catalog/product/1872513", "Ознакомиться")</f>
        <v>Ознакомиться</v>
      </c>
      <c r="W23" s="8" t="s">
        <v>167</v>
      </c>
      <c r="X23" s="6"/>
      <c r="Y23" s="6"/>
      <c r="Z23" s="6" t="s">
        <v>61</v>
      </c>
      <c r="AA23" s="6" t="s">
        <v>101</v>
      </c>
    </row>
    <row r="24" spans="1:27" s="4" customFormat="1" ht="51.95" customHeight="1" x14ac:dyDescent="0.2">
      <c r="A24" s="5">
        <v>0</v>
      </c>
      <c r="B24" s="6" t="s">
        <v>181</v>
      </c>
      <c r="C24" s="7">
        <v>2244</v>
      </c>
      <c r="D24" s="8" t="s">
        <v>182</v>
      </c>
      <c r="E24" s="8" t="s">
        <v>183</v>
      </c>
      <c r="F24" s="8" t="s">
        <v>184</v>
      </c>
      <c r="G24" s="6" t="s">
        <v>55</v>
      </c>
      <c r="H24" s="6" t="s">
        <v>34</v>
      </c>
      <c r="I24" s="8" t="s">
        <v>56</v>
      </c>
      <c r="J24" s="9">
        <v>1</v>
      </c>
      <c r="K24" s="9">
        <v>560</v>
      </c>
      <c r="L24" s="9">
        <v>2024</v>
      </c>
      <c r="M24" s="8" t="s">
        <v>185</v>
      </c>
      <c r="N24" s="8" t="s">
        <v>35</v>
      </c>
      <c r="O24" s="8" t="s">
        <v>36</v>
      </c>
      <c r="P24" s="6" t="s">
        <v>50</v>
      </c>
      <c r="Q24" s="8" t="s">
        <v>58</v>
      </c>
      <c r="R24" s="10" t="s">
        <v>186</v>
      </c>
      <c r="S24" s="11" t="s">
        <v>187</v>
      </c>
      <c r="T24" s="6"/>
      <c r="U24" s="16" t="str">
        <f>HYPERLINK("https://media.infra-m.ru/2095/2095546/cover/2095546.jpg", "Обложка")</f>
        <v>Обложка</v>
      </c>
      <c r="V24" s="12"/>
      <c r="W24" s="8" t="s">
        <v>77</v>
      </c>
      <c r="X24" s="6"/>
      <c r="Y24" s="6"/>
      <c r="Z24" s="6" t="s">
        <v>126</v>
      </c>
      <c r="AA24" s="6" t="s">
        <v>101</v>
      </c>
    </row>
    <row r="25" spans="1:27" s="4" customFormat="1" ht="44.1" customHeight="1" x14ac:dyDescent="0.2">
      <c r="A25" s="5">
        <v>0</v>
      </c>
      <c r="B25" s="6" t="s">
        <v>188</v>
      </c>
      <c r="C25" s="7">
        <v>1680</v>
      </c>
      <c r="D25" s="8" t="s">
        <v>189</v>
      </c>
      <c r="E25" s="8" t="s">
        <v>190</v>
      </c>
      <c r="F25" s="8" t="s">
        <v>191</v>
      </c>
      <c r="G25" s="6" t="s">
        <v>55</v>
      </c>
      <c r="H25" s="6" t="s">
        <v>34</v>
      </c>
      <c r="I25" s="8" t="s">
        <v>56</v>
      </c>
      <c r="J25" s="9">
        <v>1</v>
      </c>
      <c r="K25" s="9">
        <v>336</v>
      </c>
      <c r="L25" s="9">
        <v>2024</v>
      </c>
      <c r="M25" s="8" t="s">
        <v>192</v>
      </c>
      <c r="N25" s="8" t="s">
        <v>35</v>
      </c>
      <c r="O25" s="8" t="s">
        <v>36</v>
      </c>
      <c r="P25" s="6" t="s">
        <v>39</v>
      </c>
      <c r="Q25" s="8" t="s">
        <v>58</v>
      </c>
      <c r="R25" s="10" t="s">
        <v>124</v>
      </c>
      <c r="S25" s="11"/>
      <c r="T25" s="6"/>
      <c r="U25" s="16" t="str">
        <f>HYPERLINK("https://media.infra-m.ru/2136/2136739/cover/2136739.jpg", "Обложка")</f>
        <v>Обложка</v>
      </c>
      <c r="V25" s="16" t="str">
        <f>HYPERLINK("https://znanium.ru/catalog/product/2136739", "Ознакомиться")</f>
        <v>Ознакомиться</v>
      </c>
      <c r="W25" s="8" t="s">
        <v>193</v>
      </c>
      <c r="X25" s="6"/>
      <c r="Y25" s="6"/>
      <c r="Z25" s="6"/>
      <c r="AA25" s="6" t="s">
        <v>38</v>
      </c>
    </row>
    <row r="26" spans="1:27" s="4" customFormat="1" ht="42" customHeight="1" x14ac:dyDescent="0.2">
      <c r="A26" s="5">
        <v>0</v>
      </c>
      <c r="B26" s="6" t="s">
        <v>194</v>
      </c>
      <c r="C26" s="7">
        <v>2000</v>
      </c>
      <c r="D26" s="8" t="s">
        <v>195</v>
      </c>
      <c r="E26" s="8" t="s">
        <v>196</v>
      </c>
      <c r="F26" s="8" t="s">
        <v>197</v>
      </c>
      <c r="G26" s="6" t="s">
        <v>55</v>
      </c>
      <c r="H26" s="6" t="s">
        <v>34</v>
      </c>
      <c r="I26" s="8" t="s">
        <v>56</v>
      </c>
      <c r="J26" s="9">
        <v>1</v>
      </c>
      <c r="K26" s="9">
        <v>400</v>
      </c>
      <c r="L26" s="9">
        <v>2024</v>
      </c>
      <c r="M26" s="8" t="s">
        <v>198</v>
      </c>
      <c r="N26" s="8" t="s">
        <v>35</v>
      </c>
      <c r="O26" s="8" t="s">
        <v>36</v>
      </c>
      <c r="P26" s="6" t="s">
        <v>39</v>
      </c>
      <c r="Q26" s="8" t="s">
        <v>58</v>
      </c>
      <c r="R26" s="10" t="s">
        <v>199</v>
      </c>
      <c r="S26" s="11"/>
      <c r="T26" s="6"/>
      <c r="U26" s="16" t="str">
        <f>HYPERLINK("https://media.infra-m.ru/2048/2048901/cover/2048901.jpg", "Обложка")</f>
        <v>Обложка</v>
      </c>
      <c r="V26" s="16" t="str">
        <f>HYPERLINK("https://znanium.ru/catalog/product/2048901", "Ознакомиться")</f>
        <v>Ознакомиться</v>
      </c>
      <c r="W26" s="8" t="s">
        <v>200</v>
      </c>
      <c r="X26" s="6"/>
      <c r="Y26" s="6"/>
      <c r="Z26" s="6"/>
      <c r="AA26" s="6" t="s">
        <v>79</v>
      </c>
    </row>
    <row r="27" spans="1:27" s="4" customFormat="1" ht="51.95" customHeight="1" x14ac:dyDescent="0.2">
      <c r="A27" s="5">
        <v>0</v>
      </c>
      <c r="B27" s="6" t="s">
        <v>202</v>
      </c>
      <c r="C27" s="7">
        <v>1720</v>
      </c>
      <c r="D27" s="8" t="s">
        <v>203</v>
      </c>
      <c r="E27" s="8" t="s">
        <v>204</v>
      </c>
      <c r="F27" s="8" t="s">
        <v>205</v>
      </c>
      <c r="G27" s="6" t="s">
        <v>55</v>
      </c>
      <c r="H27" s="6" t="s">
        <v>34</v>
      </c>
      <c r="I27" s="8" t="s">
        <v>56</v>
      </c>
      <c r="J27" s="9">
        <v>1</v>
      </c>
      <c r="K27" s="9">
        <v>344</v>
      </c>
      <c r="L27" s="9">
        <v>2024</v>
      </c>
      <c r="M27" s="8" t="s">
        <v>206</v>
      </c>
      <c r="N27" s="8" t="s">
        <v>35</v>
      </c>
      <c r="O27" s="8" t="s">
        <v>36</v>
      </c>
      <c r="P27" s="6" t="s">
        <v>50</v>
      </c>
      <c r="Q27" s="8" t="s">
        <v>58</v>
      </c>
      <c r="R27" s="10" t="s">
        <v>207</v>
      </c>
      <c r="S27" s="11" t="s">
        <v>208</v>
      </c>
      <c r="T27" s="6" t="s">
        <v>80</v>
      </c>
      <c r="U27" s="16" t="str">
        <f>HYPERLINK("https://media.infra-m.ru/2033/2033536/cover/2033536.jpg", "Обложка")</f>
        <v>Обложка</v>
      </c>
      <c r="V27" s="16" t="str">
        <f>HYPERLINK("https://znanium.ru/catalog/product/2033536", "Ознакомиться")</f>
        <v>Ознакомиться</v>
      </c>
      <c r="W27" s="8" t="s">
        <v>68</v>
      </c>
      <c r="X27" s="6"/>
      <c r="Y27" s="6"/>
      <c r="Z27" s="6"/>
      <c r="AA27" s="6" t="s">
        <v>101</v>
      </c>
    </row>
    <row r="28" spans="1:27" s="4" customFormat="1" ht="51.95" customHeight="1" x14ac:dyDescent="0.2">
      <c r="A28" s="5">
        <v>0</v>
      </c>
      <c r="B28" s="6" t="s">
        <v>210</v>
      </c>
      <c r="C28" s="7">
        <v>1794</v>
      </c>
      <c r="D28" s="8" t="s">
        <v>211</v>
      </c>
      <c r="E28" s="8" t="s">
        <v>212</v>
      </c>
      <c r="F28" s="8" t="s">
        <v>213</v>
      </c>
      <c r="G28" s="6" t="s">
        <v>33</v>
      </c>
      <c r="H28" s="6" t="s">
        <v>34</v>
      </c>
      <c r="I28" s="8" t="s">
        <v>56</v>
      </c>
      <c r="J28" s="9">
        <v>1</v>
      </c>
      <c r="K28" s="9">
        <v>359</v>
      </c>
      <c r="L28" s="9">
        <v>2025</v>
      </c>
      <c r="M28" s="8" t="s">
        <v>214</v>
      </c>
      <c r="N28" s="8" t="s">
        <v>35</v>
      </c>
      <c r="O28" s="8" t="s">
        <v>36</v>
      </c>
      <c r="P28" s="6" t="s">
        <v>39</v>
      </c>
      <c r="Q28" s="8" t="s">
        <v>58</v>
      </c>
      <c r="R28" s="10" t="s">
        <v>215</v>
      </c>
      <c r="S28" s="11" t="s">
        <v>216</v>
      </c>
      <c r="T28" s="6"/>
      <c r="U28" s="16" t="str">
        <f>HYPERLINK("https://media.infra-m.ru/2160/2160901/cover/2160901.jpg", "Обложка")</f>
        <v>Обложка</v>
      </c>
      <c r="V28" s="16" t="str">
        <f>HYPERLINK("https://znanium.ru/catalog/product/1088341", "Ознакомиться")</f>
        <v>Ознакомиться</v>
      </c>
      <c r="W28" s="8" t="s">
        <v>217</v>
      </c>
      <c r="X28" s="6"/>
      <c r="Y28" s="6"/>
      <c r="Z28" s="6" t="s">
        <v>61</v>
      </c>
      <c r="AA28" s="6" t="s">
        <v>96</v>
      </c>
    </row>
    <row r="29" spans="1:27" s="4" customFormat="1" ht="51.95" customHeight="1" x14ac:dyDescent="0.2">
      <c r="A29" s="5">
        <v>0</v>
      </c>
      <c r="B29" s="6" t="s">
        <v>218</v>
      </c>
      <c r="C29" s="7">
        <v>1510</v>
      </c>
      <c r="D29" s="8" t="s">
        <v>219</v>
      </c>
      <c r="E29" s="8" t="s">
        <v>220</v>
      </c>
      <c r="F29" s="8" t="s">
        <v>221</v>
      </c>
      <c r="G29" s="6" t="s">
        <v>55</v>
      </c>
      <c r="H29" s="6" t="s">
        <v>34</v>
      </c>
      <c r="I29" s="8" t="s">
        <v>56</v>
      </c>
      <c r="J29" s="9">
        <v>1</v>
      </c>
      <c r="K29" s="9">
        <v>328</v>
      </c>
      <c r="L29" s="9">
        <v>2024</v>
      </c>
      <c r="M29" s="8" t="s">
        <v>222</v>
      </c>
      <c r="N29" s="8" t="s">
        <v>35</v>
      </c>
      <c r="O29" s="8" t="s">
        <v>36</v>
      </c>
      <c r="P29" s="6" t="s">
        <v>50</v>
      </c>
      <c r="Q29" s="8" t="s">
        <v>58</v>
      </c>
      <c r="R29" s="10" t="s">
        <v>223</v>
      </c>
      <c r="S29" s="11" t="s">
        <v>224</v>
      </c>
      <c r="T29" s="6" t="s">
        <v>80</v>
      </c>
      <c r="U29" s="16" t="str">
        <f>HYPERLINK("https://media.infra-m.ru/2130/2130984/cover/2130984.jpg", "Обложка")</f>
        <v>Обложка</v>
      </c>
      <c r="V29" s="16" t="str">
        <f>HYPERLINK("https://znanium.ru/catalog/product/2130984", "Ознакомиться")</f>
        <v>Ознакомиться</v>
      </c>
      <c r="W29" s="8" t="s">
        <v>225</v>
      </c>
      <c r="X29" s="6"/>
      <c r="Y29" s="6"/>
      <c r="Z29" s="6"/>
      <c r="AA29" s="6" t="s">
        <v>127</v>
      </c>
    </row>
    <row r="30" spans="1:27" s="4" customFormat="1" ht="51.95" customHeight="1" x14ac:dyDescent="0.2">
      <c r="A30" s="5">
        <v>0</v>
      </c>
      <c r="B30" s="6" t="s">
        <v>226</v>
      </c>
      <c r="C30" s="7">
        <v>1872</v>
      </c>
      <c r="D30" s="8" t="s">
        <v>227</v>
      </c>
      <c r="E30" s="8" t="s">
        <v>228</v>
      </c>
      <c r="F30" s="8" t="s">
        <v>160</v>
      </c>
      <c r="G30" s="6" t="s">
        <v>55</v>
      </c>
      <c r="H30" s="6" t="s">
        <v>98</v>
      </c>
      <c r="I30" s="8" t="s">
        <v>161</v>
      </c>
      <c r="J30" s="9">
        <v>1</v>
      </c>
      <c r="K30" s="9">
        <v>288</v>
      </c>
      <c r="L30" s="9">
        <v>2025</v>
      </c>
      <c r="M30" s="8" t="s">
        <v>229</v>
      </c>
      <c r="N30" s="8" t="s">
        <v>35</v>
      </c>
      <c r="O30" s="8" t="s">
        <v>36</v>
      </c>
      <c r="P30" s="6" t="s">
        <v>39</v>
      </c>
      <c r="Q30" s="8" t="s">
        <v>58</v>
      </c>
      <c r="R30" s="10" t="s">
        <v>230</v>
      </c>
      <c r="S30" s="11" t="s">
        <v>163</v>
      </c>
      <c r="T30" s="6"/>
      <c r="U30" s="16" t="str">
        <f>HYPERLINK("https://media.infra-m.ru/2170/2170984/cover/2170984.jpg", "Обложка")</f>
        <v>Обложка</v>
      </c>
      <c r="V30" s="16" t="str">
        <f>HYPERLINK("https://znanium.ru/catalog/product/2170984", "Ознакомиться")</f>
        <v>Ознакомиться</v>
      </c>
      <c r="W30" s="8" t="s">
        <v>46</v>
      </c>
      <c r="X30" s="6"/>
      <c r="Y30" s="6"/>
      <c r="Z30" s="6"/>
      <c r="AA30" s="6" t="s">
        <v>79</v>
      </c>
    </row>
    <row r="31" spans="1:27" s="4" customFormat="1" ht="51.95" customHeight="1" x14ac:dyDescent="0.2">
      <c r="A31" s="5">
        <v>0</v>
      </c>
      <c r="B31" s="6" t="s">
        <v>233</v>
      </c>
      <c r="C31" s="7">
        <v>1940</v>
      </c>
      <c r="D31" s="8" t="s">
        <v>234</v>
      </c>
      <c r="E31" s="8" t="s">
        <v>235</v>
      </c>
      <c r="F31" s="8" t="s">
        <v>160</v>
      </c>
      <c r="G31" s="6" t="s">
        <v>55</v>
      </c>
      <c r="H31" s="6" t="s">
        <v>98</v>
      </c>
      <c r="I31" s="8" t="s">
        <v>161</v>
      </c>
      <c r="J31" s="9">
        <v>1</v>
      </c>
      <c r="K31" s="9">
        <v>432</v>
      </c>
      <c r="L31" s="9">
        <v>2023</v>
      </c>
      <c r="M31" s="8" t="s">
        <v>236</v>
      </c>
      <c r="N31" s="8" t="s">
        <v>35</v>
      </c>
      <c r="O31" s="8" t="s">
        <v>36</v>
      </c>
      <c r="P31" s="6" t="s">
        <v>39</v>
      </c>
      <c r="Q31" s="8" t="s">
        <v>58</v>
      </c>
      <c r="R31" s="10" t="s">
        <v>237</v>
      </c>
      <c r="S31" s="11" t="s">
        <v>238</v>
      </c>
      <c r="T31" s="6"/>
      <c r="U31" s="16" t="str">
        <f>HYPERLINK("https://media.infra-m.ru/1893/1893798/cover/1893798.jpg", "Обложка")</f>
        <v>Обложка</v>
      </c>
      <c r="V31" s="16" t="str">
        <f>HYPERLINK("https://znanium.ru/catalog/product/1893798", "Ознакомиться")</f>
        <v>Ознакомиться</v>
      </c>
      <c r="W31" s="8" t="s">
        <v>46</v>
      </c>
      <c r="X31" s="6"/>
      <c r="Y31" s="6"/>
      <c r="Z31" s="6"/>
      <c r="AA31" s="6" t="s">
        <v>239</v>
      </c>
    </row>
    <row r="32" spans="1:27" s="4" customFormat="1" ht="51.95" customHeight="1" x14ac:dyDescent="0.2">
      <c r="A32" s="5">
        <v>0</v>
      </c>
      <c r="B32" s="6" t="s">
        <v>240</v>
      </c>
      <c r="C32" s="7">
        <v>2560</v>
      </c>
      <c r="D32" s="8" t="s">
        <v>241</v>
      </c>
      <c r="E32" s="8" t="s">
        <v>242</v>
      </c>
      <c r="F32" s="8" t="s">
        <v>243</v>
      </c>
      <c r="G32" s="6" t="s">
        <v>33</v>
      </c>
      <c r="H32" s="6" t="s">
        <v>98</v>
      </c>
      <c r="I32" s="8" t="s">
        <v>161</v>
      </c>
      <c r="J32" s="9">
        <v>10</v>
      </c>
      <c r="K32" s="9">
        <v>543</v>
      </c>
      <c r="L32" s="9">
        <v>2024</v>
      </c>
      <c r="M32" s="8" t="s">
        <v>244</v>
      </c>
      <c r="N32" s="8" t="s">
        <v>35</v>
      </c>
      <c r="O32" s="8" t="s">
        <v>36</v>
      </c>
      <c r="P32" s="6" t="s">
        <v>39</v>
      </c>
      <c r="Q32" s="8" t="s">
        <v>58</v>
      </c>
      <c r="R32" s="10" t="s">
        <v>108</v>
      </c>
      <c r="S32" s="11" t="s">
        <v>245</v>
      </c>
      <c r="T32" s="6"/>
      <c r="U32" s="16" t="str">
        <f>HYPERLINK("https://media.infra-m.ru/2149/2149664/cover/2149664.jpg", "Обложка")</f>
        <v>Обложка</v>
      </c>
      <c r="V32" s="16" t="str">
        <f>HYPERLINK("https://znanium.ru/catalog/product/2149664", "Ознакомиться")</f>
        <v>Ознакомиться</v>
      </c>
      <c r="W32" s="8" t="s">
        <v>46</v>
      </c>
      <c r="X32" s="6"/>
      <c r="Y32" s="6"/>
      <c r="Z32" s="6"/>
      <c r="AA32" s="6" t="s">
        <v>246</v>
      </c>
    </row>
    <row r="33" spans="1:27" s="4" customFormat="1" ht="51.95" customHeight="1" x14ac:dyDescent="0.2">
      <c r="A33" s="5">
        <v>0</v>
      </c>
      <c r="B33" s="6" t="s">
        <v>247</v>
      </c>
      <c r="C33" s="7">
        <v>1204</v>
      </c>
      <c r="D33" s="8" t="s">
        <v>248</v>
      </c>
      <c r="E33" s="8" t="s">
        <v>249</v>
      </c>
      <c r="F33" s="8" t="s">
        <v>250</v>
      </c>
      <c r="G33" s="6" t="s">
        <v>33</v>
      </c>
      <c r="H33" s="6" t="s">
        <v>43</v>
      </c>
      <c r="I33" s="8" t="s">
        <v>37</v>
      </c>
      <c r="J33" s="9">
        <v>1</v>
      </c>
      <c r="K33" s="9">
        <v>256</v>
      </c>
      <c r="L33" s="9">
        <v>2024</v>
      </c>
      <c r="M33" s="8" t="s">
        <v>251</v>
      </c>
      <c r="N33" s="8" t="s">
        <v>35</v>
      </c>
      <c r="O33" s="8" t="s">
        <v>36</v>
      </c>
      <c r="P33" s="6" t="s">
        <v>39</v>
      </c>
      <c r="Q33" s="8" t="s">
        <v>58</v>
      </c>
      <c r="R33" s="10" t="s">
        <v>223</v>
      </c>
      <c r="S33" s="11" t="s">
        <v>252</v>
      </c>
      <c r="T33" s="6"/>
      <c r="U33" s="16" t="str">
        <f>HYPERLINK("https://media.infra-m.ru/2130/2130081/cover/2130081.jpg", "Обложка")</f>
        <v>Обложка</v>
      </c>
      <c r="V33" s="16" t="str">
        <f>HYPERLINK("https://znanium.ru/catalog/product/1058462", "Ознакомиться")</f>
        <v>Ознакомиться</v>
      </c>
      <c r="W33" s="8"/>
      <c r="X33" s="6"/>
      <c r="Y33" s="6"/>
      <c r="Z33" s="6"/>
      <c r="AA33" s="6" t="s">
        <v>48</v>
      </c>
    </row>
    <row r="34" spans="1:27" s="4" customFormat="1" ht="51.95" customHeight="1" x14ac:dyDescent="0.2">
      <c r="A34" s="5">
        <v>0</v>
      </c>
      <c r="B34" s="6" t="s">
        <v>253</v>
      </c>
      <c r="C34" s="7">
        <v>1544</v>
      </c>
      <c r="D34" s="8" t="s">
        <v>254</v>
      </c>
      <c r="E34" s="8" t="s">
        <v>255</v>
      </c>
      <c r="F34" s="8" t="s">
        <v>256</v>
      </c>
      <c r="G34" s="6" t="s">
        <v>55</v>
      </c>
      <c r="H34" s="6" t="s">
        <v>98</v>
      </c>
      <c r="I34" s="8" t="s">
        <v>56</v>
      </c>
      <c r="J34" s="9">
        <v>1</v>
      </c>
      <c r="K34" s="9">
        <v>336</v>
      </c>
      <c r="L34" s="9">
        <v>2023</v>
      </c>
      <c r="M34" s="8" t="s">
        <v>257</v>
      </c>
      <c r="N34" s="8" t="s">
        <v>35</v>
      </c>
      <c r="O34" s="8" t="s">
        <v>36</v>
      </c>
      <c r="P34" s="6" t="s">
        <v>39</v>
      </c>
      <c r="Q34" s="8" t="s">
        <v>58</v>
      </c>
      <c r="R34" s="10" t="s">
        <v>59</v>
      </c>
      <c r="S34" s="11" t="s">
        <v>258</v>
      </c>
      <c r="T34" s="6"/>
      <c r="U34" s="16" t="str">
        <f>HYPERLINK("https://media.infra-m.ru/2080/2080245/cover/2080245.jpg", "Обложка")</f>
        <v>Обложка</v>
      </c>
      <c r="V34" s="16" t="str">
        <f>HYPERLINK("https://znanium.ru/catalog/product/1758022", "Ознакомиться")</f>
        <v>Ознакомиться</v>
      </c>
      <c r="W34" s="8" t="s">
        <v>200</v>
      </c>
      <c r="X34" s="6"/>
      <c r="Y34" s="6"/>
      <c r="Z34" s="6"/>
      <c r="AA34" s="6" t="s">
        <v>259</v>
      </c>
    </row>
    <row r="35" spans="1:27" s="4" customFormat="1" ht="51.95" customHeight="1" x14ac:dyDescent="0.2">
      <c r="A35" s="5">
        <v>0</v>
      </c>
      <c r="B35" s="6" t="s">
        <v>260</v>
      </c>
      <c r="C35" s="7">
        <v>1590</v>
      </c>
      <c r="D35" s="8" t="s">
        <v>261</v>
      </c>
      <c r="E35" s="8" t="s">
        <v>262</v>
      </c>
      <c r="F35" s="8" t="s">
        <v>263</v>
      </c>
      <c r="G35" s="6" t="s">
        <v>55</v>
      </c>
      <c r="H35" s="6" t="s">
        <v>34</v>
      </c>
      <c r="I35" s="8" t="s">
        <v>56</v>
      </c>
      <c r="J35" s="9">
        <v>1</v>
      </c>
      <c r="K35" s="9">
        <v>318</v>
      </c>
      <c r="L35" s="9">
        <v>2025</v>
      </c>
      <c r="M35" s="8" t="s">
        <v>264</v>
      </c>
      <c r="N35" s="8" t="s">
        <v>35</v>
      </c>
      <c r="O35" s="8" t="s">
        <v>36</v>
      </c>
      <c r="P35" s="6" t="s">
        <v>39</v>
      </c>
      <c r="Q35" s="8" t="s">
        <v>58</v>
      </c>
      <c r="R35" s="10" t="s">
        <v>199</v>
      </c>
      <c r="S35" s="11" t="s">
        <v>265</v>
      </c>
      <c r="T35" s="6"/>
      <c r="U35" s="16" t="str">
        <f>HYPERLINK("https://media.infra-m.ru/2166/2166132/cover/2166132.jpg", "Обложка")</f>
        <v>Обложка</v>
      </c>
      <c r="V35" s="16" t="str">
        <f>HYPERLINK("https://znanium.ru/catalog/product/2166132", "Ознакомиться")</f>
        <v>Ознакомиться</v>
      </c>
      <c r="W35" s="8" t="s">
        <v>46</v>
      </c>
      <c r="X35" s="6"/>
      <c r="Y35" s="6"/>
      <c r="Z35" s="6"/>
      <c r="AA35" s="6" t="s">
        <v>266</v>
      </c>
    </row>
    <row r="36" spans="1:27" s="4" customFormat="1" ht="51.95" customHeight="1" x14ac:dyDescent="0.2">
      <c r="A36" s="5">
        <v>0</v>
      </c>
      <c r="B36" s="6" t="s">
        <v>267</v>
      </c>
      <c r="C36" s="7">
        <v>1090</v>
      </c>
      <c r="D36" s="8" t="s">
        <v>268</v>
      </c>
      <c r="E36" s="8" t="s">
        <v>269</v>
      </c>
      <c r="F36" s="8" t="s">
        <v>270</v>
      </c>
      <c r="G36" s="6" t="s">
        <v>55</v>
      </c>
      <c r="H36" s="6" t="s">
        <v>98</v>
      </c>
      <c r="I36" s="8" t="s">
        <v>56</v>
      </c>
      <c r="J36" s="9">
        <v>1</v>
      </c>
      <c r="K36" s="9">
        <v>352</v>
      </c>
      <c r="L36" s="9">
        <v>2018</v>
      </c>
      <c r="M36" s="8" t="s">
        <v>271</v>
      </c>
      <c r="N36" s="8" t="s">
        <v>35</v>
      </c>
      <c r="O36" s="8" t="s">
        <v>36</v>
      </c>
      <c r="P36" s="6" t="s">
        <v>39</v>
      </c>
      <c r="Q36" s="8" t="s">
        <v>58</v>
      </c>
      <c r="R36" s="10" t="s">
        <v>199</v>
      </c>
      <c r="S36" s="11" t="s">
        <v>272</v>
      </c>
      <c r="T36" s="6"/>
      <c r="U36" s="16" t="str">
        <f>HYPERLINK("https://media.infra-m.ru/0915/0915568/cover/915568.jpg", "Обложка")</f>
        <v>Обложка</v>
      </c>
      <c r="V36" s="16" t="str">
        <f>HYPERLINK("https://znanium.ru/catalog/product/2166132", "Ознакомиться")</f>
        <v>Ознакомиться</v>
      </c>
      <c r="W36" s="8" t="s">
        <v>46</v>
      </c>
      <c r="X36" s="6"/>
      <c r="Y36" s="6"/>
      <c r="Z36" s="6"/>
      <c r="AA36" s="6" t="s">
        <v>78</v>
      </c>
    </row>
    <row r="37" spans="1:27" s="4" customFormat="1" ht="51.95" customHeight="1" x14ac:dyDescent="0.2">
      <c r="A37" s="5">
        <v>0</v>
      </c>
      <c r="B37" s="6" t="s">
        <v>275</v>
      </c>
      <c r="C37" s="7">
        <v>1070</v>
      </c>
      <c r="D37" s="8" t="s">
        <v>276</v>
      </c>
      <c r="E37" s="8" t="s">
        <v>273</v>
      </c>
      <c r="F37" s="8" t="s">
        <v>277</v>
      </c>
      <c r="G37" s="6" t="s">
        <v>55</v>
      </c>
      <c r="H37" s="6" t="s">
        <v>34</v>
      </c>
      <c r="I37" s="8" t="s">
        <v>56</v>
      </c>
      <c r="J37" s="9">
        <v>1</v>
      </c>
      <c r="K37" s="9">
        <v>214</v>
      </c>
      <c r="L37" s="9">
        <v>2024</v>
      </c>
      <c r="M37" s="8" t="s">
        <v>278</v>
      </c>
      <c r="N37" s="8" t="s">
        <v>35</v>
      </c>
      <c r="O37" s="8" t="s">
        <v>36</v>
      </c>
      <c r="P37" s="6" t="s">
        <v>50</v>
      </c>
      <c r="Q37" s="8" t="s">
        <v>58</v>
      </c>
      <c r="R37" s="10" t="s">
        <v>279</v>
      </c>
      <c r="S37" s="11" t="s">
        <v>280</v>
      </c>
      <c r="T37" s="6" t="s">
        <v>80</v>
      </c>
      <c r="U37" s="16" t="str">
        <f>HYPERLINK("https://media.infra-m.ru/2063/2063431/cover/2063431.jpg", "Обложка")</f>
        <v>Обложка</v>
      </c>
      <c r="V37" s="16" t="str">
        <f>HYPERLINK("https://znanium.ru/catalog/product/2063431", "Ознакомиться")</f>
        <v>Ознакомиться</v>
      </c>
      <c r="W37" s="8" t="s">
        <v>100</v>
      </c>
      <c r="X37" s="6"/>
      <c r="Y37" s="6"/>
      <c r="Z37" s="6" t="s">
        <v>61</v>
      </c>
      <c r="AA37" s="6" t="s">
        <v>180</v>
      </c>
    </row>
    <row r="38" spans="1:27" s="4" customFormat="1" ht="51.95" customHeight="1" x14ac:dyDescent="0.2">
      <c r="A38" s="5">
        <v>0</v>
      </c>
      <c r="B38" s="6" t="s">
        <v>282</v>
      </c>
      <c r="C38" s="7">
        <v>1650</v>
      </c>
      <c r="D38" s="8" t="s">
        <v>283</v>
      </c>
      <c r="E38" s="8" t="s">
        <v>281</v>
      </c>
      <c r="F38" s="8" t="s">
        <v>284</v>
      </c>
      <c r="G38" s="6" t="s">
        <v>55</v>
      </c>
      <c r="H38" s="6" t="s">
        <v>34</v>
      </c>
      <c r="I38" s="8" t="s">
        <v>56</v>
      </c>
      <c r="J38" s="9">
        <v>1</v>
      </c>
      <c r="K38" s="9">
        <v>351</v>
      </c>
      <c r="L38" s="9">
        <v>2024</v>
      </c>
      <c r="M38" s="8" t="s">
        <v>285</v>
      </c>
      <c r="N38" s="8" t="s">
        <v>35</v>
      </c>
      <c r="O38" s="8" t="s">
        <v>36</v>
      </c>
      <c r="P38" s="6" t="s">
        <v>39</v>
      </c>
      <c r="Q38" s="8" t="s">
        <v>58</v>
      </c>
      <c r="R38" s="10" t="s">
        <v>286</v>
      </c>
      <c r="S38" s="11" t="s">
        <v>287</v>
      </c>
      <c r="T38" s="6" t="s">
        <v>80</v>
      </c>
      <c r="U38" s="16" t="str">
        <f>HYPERLINK("https://media.infra-m.ru/2142/2142959/cover/2142959.jpg", "Обложка")</f>
        <v>Обложка</v>
      </c>
      <c r="V38" s="16" t="str">
        <f>HYPERLINK("https://znanium.ru/catalog/product/2142959", "Ознакомиться")</f>
        <v>Ознакомиться</v>
      </c>
      <c r="W38" s="8" t="s">
        <v>83</v>
      </c>
      <c r="X38" s="6"/>
      <c r="Y38" s="6"/>
      <c r="Z38" s="6" t="s">
        <v>61</v>
      </c>
      <c r="AA38" s="6" t="s">
        <v>288</v>
      </c>
    </row>
    <row r="39" spans="1:27" s="4" customFormat="1" ht="51.95" customHeight="1" x14ac:dyDescent="0.2">
      <c r="A39" s="5">
        <v>0</v>
      </c>
      <c r="B39" s="6" t="s">
        <v>289</v>
      </c>
      <c r="C39" s="7">
        <v>1690</v>
      </c>
      <c r="D39" s="8" t="s">
        <v>290</v>
      </c>
      <c r="E39" s="8" t="s">
        <v>291</v>
      </c>
      <c r="F39" s="8" t="s">
        <v>292</v>
      </c>
      <c r="G39" s="6" t="s">
        <v>33</v>
      </c>
      <c r="H39" s="6" t="s">
        <v>34</v>
      </c>
      <c r="I39" s="8" t="s">
        <v>56</v>
      </c>
      <c r="J39" s="9">
        <v>1</v>
      </c>
      <c r="K39" s="9">
        <v>336</v>
      </c>
      <c r="L39" s="9">
        <v>2025</v>
      </c>
      <c r="M39" s="8" t="s">
        <v>293</v>
      </c>
      <c r="N39" s="8" t="s">
        <v>35</v>
      </c>
      <c r="O39" s="8" t="s">
        <v>36</v>
      </c>
      <c r="P39" s="6" t="s">
        <v>50</v>
      </c>
      <c r="Q39" s="8" t="s">
        <v>58</v>
      </c>
      <c r="R39" s="10" t="s">
        <v>294</v>
      </c>
      <c r="S39" s="11"/>
      <c r="T39" s="6"/>
      <c r="U39" s="16" t="str">
        <f>HYPERLINK("https://media.infra-m.ru/2169/2169778/cover/2169778.jpg", "Обложка")</f>
        <v>Обложка</v>
      </c>
      <c r="V39" s="16" t="str">
        <f>HYPERLINK("https://znanium.ru/catalog/product/2169778", "Ознакомиться")</f>
        <v>Ознакомиться</v>
      </c>
      <c r="W39" s="8" t="s">
        <v>295</v>
      </c>
      <c r="X39" s="6"/>
      <c r="Y39" s="6"/>
      <c r="Z39" s="6" t="s">
        <v>61</v>
      </c>
      <c r="AA39" s="6" t="s">
        <v>42</v>
      </c>
    </row>
    <row r="40" spans="1:27" s="4" customFormat="1" ht="51.95" customHeight="1" x14ac:dyDescent="0.2">
      <c r="A40" s="5">
        <v>0</v>
      </c>
      <c r="B40" s="6" t="s">
        <v>296</v>
      </c>
      <c r="C40" s="7">
        <v>2304</v>
      </c>
      <c r="D40" s="8" t="s">
        <v>297</v>
      </c>
      <c r="E40" s="8" t="s">
        <v>298</v>
      </c>
      <c r="F40" s="8" t="s">
        <v>299</v>
      </c>
      <c r="G40" s="6" t="s">
        <v>33</v>
      </c>
      <c r="H40" s="6" t="s">
        <v>98</v>
      </c>
      <c r="I40" s="8" t="s">
        <v>161</v>
      </c>
      <c r="J40" s="9">
        <v>1</v>
      </c>
      <c r="K40" s="9">
        <v>576</v>
      </c>
      <c r="L40" s="9">
        <v>2024</v>
      </c>
      <c r="M40" s="8" t="s">
        <v>300</v>
      </c>
      <c r="N40" s="8" t="s">
        <v>35</v>
      </c>
      <c r="O40" s="8" t="s">
        <v>36</v>
      </c>
      <c r="P40" s="6" t="s">
        <v>39</v>
      </c>
      <c r="Q40" s="8" t="s">
        <v>58</v>
      </c>
      <c r="R40" s="10" t="s">
        <v>59</v>
      </c>
      <c r="S40" s="11" t="s">
        <v>301</v>
      </c>
      <c r="T40" s="6"/>
      <c r="U40" s="16" t="str">
        <f>HYPERLINK("https://media.infra-m.ru/2073/2073487/cover/2073487.jpg", "Обложка")</f>
        <v>Обложка</v>
      </c>
      <c r="V40" s="12"/>
      <c r="W40" s="8" t="s">
        <v>302</v>
      </c>
      <c r="X40" s="6"/>
      <c r="Y40" s="6"/>
      <c r="Z40" s="6"/>
      <c r="AA40" s="6" t="s">
        <v>48</v>
      </c>
    </row>
    <row r="41" spans="1:27" s="4" customFormat="1" ht="51.95" customHeight="1" x14ac:dyDescent="0.2">
      <c r="A41" s="5">
        <v>0</v>
      </c>
      <c r="B41" s="6" t="s">
        <v>303</v>
      </c>
      <c r="C41" s="7">
        <v>2760</v>
      </c>
      <c r="D41" s="8" t="s">
        <v>304</v>
      </c>
      <c r="E41" s="8" t="s">
        <v>305</v>
      </c>
      <c r="F41" s="8" t="s">
        <v>306</v>
      </c>
      <c r="G41" s="6" t="s">
        <v>33</v>
      </c>
      <c r="H41" s="6" t="s">
        <v>34</v>
      </c>
      <c r="I41" s="8" t="s">
        <v>56</v>
      </c>
      <c r="J41" s="9">
        <v>1</v>
      </c>
      <c r="K41" s="9">
        <v>552</v>
      </c>
      <c r="L41" s="9">
        <v>2024</v>
      </c>
      <c r="M41" s="8" t="s">
        <v>307</v>
      </c>
      <c r="N41" s="8" t="s">
        <v>35</v>
      </c>
      <c r="O41" s="8" t="s">
        <v>36</v>
      </c>
      <c r="P41" s="6" t="s">
        <v>50</v>
      </c>
      <c r="Q41" s="8" t="s">
        <v>58</v>
      </c>
      <c r="R41" s="10" t="s">
        <v>308</v>
      </c>
      <c r="S41" s="11" t="s">
        <v>309</v>
      </c>
      <c r="T41" s="6"/>
      <c r="U41" s="16" t="str">
        <f>HYPERLINK("https://media.infra-m.ru/2170/2170975/cover/2170975.jpg", "Обложка")</f>
        <v>Обложка</v>
      </c>
      <c r="V41" s="16" t="str">
        <f>HYPERLINK("https://znanium.ru/catalog/product/2170975", "Ознакомиться")</f>
        <v>Ознакомиться</v>
      </c>
      <c r="W41" s="8" t="s">
        <v>302</v>
      </c>
      <c r="X41" s="6"/>
      <c r="Y41" s="6" t="s">
        <v>30</v>
      </c>
      <c r="Z41" s="6"/>
      <c r="AA41" s="6" t="s">
        <v>101</v>
      </c>
    </row>
    <row r="42" spans="1:27" s="14" customFormat="1" ht="21.95" customHeight="1" x14ac:dyDescent="0.2"/>
    <row r="43" spans="1:27" ht="15.95" customHeight="1" x14ac:dyDescent="0.25">
      <c r="A43" s="27" t="s">
        <v>23</v>
      </c>
      <c r="B43" s="27"/>
    </row>
    <row r="44" spans="1:27" s="15" customFormat="1" ht="12.95" customHeight="1" x14ac:dyDescent="0.2"/>
    <row r="45" spans="1:27" s="15" customFormat="1" ht="12.95" customHeight="1" x14ac:dyDescent="0.2">
      <c r="A45" s="17" t="s">
        <v>310</v>
      </c>
      <c r="B45" s="17"/>
      <c r="C45" s="17" t="s">
        <v>311</v>
      </c>
      <c r="D45" s="17"/>
      <c r="E45" s="17"/>
    </row>
    <row r="46" spans="1:27" s="15" customFormat="1" ht="12.95" customHeight="1" x14ac:dyDescent="0.2">
      <c r="A46" s="17" t="s">
        <v>312</v>
      </c>
      <c r="B46" s="17"/>
      <c r="C46" s="17" t="s">
        <v>313</v>
      </c>
      <c r="D46" s="17"/>
      <c r="E46" s="17"/>
    </row>
    <row r="47" spans="1:27" s="15" customFormat="1" ht="12.95" customHeight="1" x14ac:dyDescent="0.2">
      <c r="A47" s="17" t="s">
        <v>314</v>
      </c>
      <c r="B47" s="17"/>
      <c r="C47" s="17" t="s">
        <v>313</v>
      </c>
      <c r="D47" s="17"/>
      <c r="E47" s="17"/>
    </row>
    <row r="48" spans="1:27" s="15" customFormat="1" ht="12.95" customHeight="1" x14ac:dyDescent="0.2">
      <c r="A48" s="17" t="s">
        <v>315</v>
      </c>
      <c r="B48" s="17"/>
      <c r="C48" s="17" t="s">
        <v>316</v>
      </c>
      <c r="D48" s="17"/>
      <c r="E48" s="17"/>
    </row>
    <row r="49" spans="1:5" s="15" customFormat="1" ht="12.95" customHeight="1" x14ac:dyDescent="0.2">
      <c r="A49" s="17" t="s">
        <v>317</v>
      </c>
      <c r="B49" s="17"/>
      <c r="C49" s="17" t="s">
        <v>318</v>
      </c>
      <c r="D49" s="17"/>
      <c r="E49" s="17"/>
    </row>
    <row r="50" spans="1:5" s="15" customFormat="1" ht="12.95" customHeight="1" x14ac:dyDescent="0.2">
      <c r="A50" s="17" t="s">
        <v>319</v>
      </c>
      <c r="B50" s="17"/>
      <c r="C50" s="17" t="s">
        <v>320</v>
      </c>
      <c r="D50" s="17"/>
      <c r="E50" s="17"/>
    </row>
    <row r="51" spans="1:5" s="15" customFormat="1" ht="12.95" customHeight="1" x14ac:dyDescent="0.2">
      <c r="A51" s="17" t="s">
        <v>321</v>
      </c>
      <c r="B51" s="17"/>
      <c r="C51" s="17" t="s">
        <v>318</v>
      </c>
      <c r="D51" s="17"/>
      <c r="E51" s="17"/>
    </row>
    <row r="52" spans="1:5" s="15" customFormat="1" ht="12.95" customHeight="1" x14ac:dyDescent="0.2">
      <c r="A52" s="17" t="s">
        <v>322</v>
      </c>
      <c r="B52" s="17"/>
      <c r="C52" s="17" t="s">
        <v>323</v>
      </c>
      <c r="D52" s="17"/>
      <c r="E52" s="17"/>
    </row>
    <row r="53" spans="1:5" s="15" customFormat="1" ht="12.95" customHeight="1" x14ac:dyDescent="0.2">
      <c r="A53" s="17" t="s">
        <v>324</v>
      </c>
      <c r="B53" s="17"/>
      <c r="C53" s="17" t="s">
        <v>325</v>
      </c>
      <c r="D53" s="17"/>
      <c r="E53" s="17"/>
    </row>
    <row r="54" spans="1:5" s="15" customFormat="1" ht="12.95" customHeight="1" x14ac:dyDescent="0.2">
      <c r="A54" s="17" t="s">
        <v>326</v>
      </c>
      <c r="B54" s="17"/>
      <c r="C54" s="17" t="s">
        <v>327</v>
      </c>
      <c r="D54" s="17"/>
      <c r="E54" s="17"/>
    </row>
    <row r="55" spans="1:5" s="15" customFormat="1" ht="12.95" customHeight="1" x14ac:dyDescent="0.2">
      <c r="A55" s="17" t="s">
        <v>328</v>
      </c>
      <c r="B55" s="17"/>
      <c r="C55" s="17" t="s">
        <v>329</v>
      </c>
      <c r="D55" s="17"/>
      <c r="E55" s="17"/>
    </row>
    <row r="56" spans="1:5" s="15" customFormat="1" ht="12.95" customHeight="1" x14ac:dyDescent="0.2">
      <c r="A56" s="17" t="s">
        <v>330</v>
      </c>
      <c r="B56" s="17"/>
      <c r="C56" s="17" t="s">
        <v>327</v>
      </c>
      <c r="D56" s="17"/>
      <c r="E56" s="17"/>
    </row>
    <row r="57" spans="1:5" s="15" customFormat="1" ht="12.95" customHeight="1" x14ac:dyDescent="0.2">
      <c r="A57" s="17" t="s">
        <v>331</v>
      </c>
      <c r="B57" s="17"/>
      <c r="C57" s="17" t="s">
        <v>332</v>
      </c>
      <c r="D57" s="17"/>
      <c r="E57" s="17"/>
    </row>
    <row r="58" spans="1:5" s="15" customFormat="1" ht="12.95" customHeight="1" x14ac:dyDescent="0.2">
      <c r="A58" s="17" t="s">
        <v>333</v>
      </c>
      <c r="B58" s="17"/>
      <c r="C58" s="17" t="s">
        <v>334</v>
      </c>
      <c r="D58" s="17"/>
      <c r="E58" s="17"/>
    </row>
    <row r="59" spans="1:5" s="15" customFormat="1" ht="12.95" customHeight="1" x14ac:dyDescent="0.2">
      <c r="A59" s="17" t="s">
        <v>335</v>
      </c>
      <c r="B59" s="17"/>
      <c r="C59" s="17" t="s">
        <v>336</v>
      </c>
      <c r="D59" s="17"/>
      <c r="E59" s="17"/>
    </row>
    <row r="60" spans="1:5" s="15" customFormat="1" ht="12.95" customHeight="1" x14ac:dyDescent="0.2">
      <c r="A60" s="17" t="s">
        <v>337</v>
      </c>
      <c r="B60" s="17"/>
      <c r="C60" s="17" t="s">
        <v>338</v>
      </c>
      <c r="D60" s="17"/>
      <c r="E60" s="17"/>
    </row>
    <row r="61" spans="1:5" s="15" customFormat="1" ht="12.95" customHeight="1" x14ac:dyDescent="0.2">
      <c r="A61" s="17" t="s">
        <v>339</v>
      </c>
      <c r="B61" s="17"/>
      <c r="C61" s="17" t="s">
        <v>340</v>
      </c>
      <c r="D61" s="17"/>
      <c r="E61" s="17"/>
    </row>
    <row r="62" spans="1:5" s="15" customFormat="1" ht="12.95" customHeight="1" x14ac:dyDescent="0.2">
      <c r="A62" s="17" t="s">
        <v>341</v>
      </c>
      <c r="B62" s="17"/>
      <c r="C62" s="17" t="s">
        <v>342</v>
      </c>
      <c r="D62" s="17"/>
      <c r="E62" s="17"/>
    </row>
    <row r="63" spans="1:5" s="15" customFormat="1" ht="12.95" customHeight="1" x14ac:dyDescent="0.2">
      <c r="A63" s="17" t="s">
        <v>343</v>
      </c>
      <c r="B63" s="17"/>
      <c r="C63" s="17" t="s">
        <v>344</v>
      </c>
      <c r="D63" s="17"/>
      <c r="E63" s="17"/>
    </row>
    <row r="64" spans="1:5" s="15" customFormat="1" ht="12.95" customHeight="1" x14ac:dyDescent="0.2">
      <c r="A64" s="17" t="s">
        <v>345</v>
      </c>
      <c r="B64" s="17"/>
      <c r="C64" s="17" t="s">
        <v>346</v>
      </c>
      <c r="D64" s="17"/>
      <c r="E64" s="17"/>
    </row>
    <row r="65" spans="1:5" s="15" customFormat="1" ht="12.95" customHeight="1" x14ac:dyDescent="0.2">
      <c r="A65" s="17" t="s">
        <v>347</v>
      </c>
      <c r="B65" s="17"/>
      <c r="C65" s="17" t="s">
        <v>342</v>
      </c>
      <c r="D65" s="17"/>
      <c r="E65" s="17"/>
    </row>
    <row r="66" spans="1:5" s="15" customFormat="1" ht="12.95" customHeight="1" x14ac:dyDescent="0.2">
      <c r="A66" s="17" t="s">
        <v>348</v>
      </c>
      <c r="B66" s="17"/>
      <c r="C66" s="17" t="s">
        <v>344</v>
      </c>
      <c r="D66" s="17"/>
      <c r="E66" s="17"/>
    </row>
    <row r="67" spans="1:5" s="15" customFormat="1" ht="12.95" customHeight="1" x14ac:dyDescent="0.2">
      <c r="A67" s="17" t="s">
        <v>349</v>
      </c>
      <c r="B67" s="17"/>
      <c r="C67" s="17" t="s">
        <v>346</v>
      </c>
      <c r="D67" s="17"/>
      <c r="E67" s="17"/>
    </row>
    <row r="68" spans="1:5" s="15" customFormat="1" ht="12.95" customHeight="1" x14ac:dyDescent="0.2">
      <c r="A68" s="17" t="s">
        <v>350</v>
      </c>
      <c r="B68" s="17"/>
      <c r="C68" s="17" t="s">
        <v>351</v>
      </c>
      <c r="D68" s="17"/>
      <c r="E68" s="17"/>
    </row>
    <row r="69" spans="1:5" s="15" customFormat="1" ht="12.95" customHeight="1" x14ac:dyDescent="0.2">
      <c r="A69" s="17" t="s">
        <v>352</v>
      </c>
      <c r="B69" s="17"/>
      <c r="C69" s="17" t="s">
        <v>353</v>
      </c>
      <c r="D69" s="17"/>
      <c r="E69" s="17"/>
    </row>
    <row r="70" spans="1:5" s="15" customFormat="1" ht="12.95" customHeight="1" x14ac:dyDescent="0.2">
      <c r="A70" s="17" t="s">
        <v>354</v>
      </c>
      <c r="B70" s="17"/>
      <c r="C70" s="17" t="s">
        <v>353</v>
      </c>
      <c r="D70" s="17"/>
      <c r="E70" s="17"/>
    </row>
    <row r="71" spans="1:5" s="15" customFormat="1" ht="12.95" customHeight="1" x14ac:dyDescent="0.2">
      <c r="A71" s="17" t="s">
        <v>355</v>
      </c>
      <c r="B71" s="17"/>
      <c r="C71" s="17" t="s">
        <v>356</v>
      </c>
      <c r="D71" s="17"/>
      <c r="E71" s="17"/>
    </row>
    <row r="72" spans="1:5" s="15" customFormat="1" ht="12.95" customHeight="1" x14ac:dyDescent="0.2">
      <c r="A72" s="17" t="s">
        <v>357</v>
      </c>
      <c r="B72" s="17"/>
      <c r="C72" s="17" t="s">
        <v>358</v>
      </c>
      <c r="D72" s="17"/>
      <c r="E72" s="17"/>
    </row>
    <row r="73" spans="1:5" s="15" customFormat="1" ht="12.95" customHeight="1" x14ac:dyDescent="0.2">
      <c r="A73" s="17" t="s">
        <v>359</v>
      </c>
      <c r="B73" s="17"/>
      <c r="C73" s="17" t="s">
        <v>360</v>
      </c>
      <c r="D73" s="17"/>
      <c r="E73" s="17"/>
    </row>
    <row r="74" spans="1:5" s="15" customFormat="1" ht="12.95" customHeight="1" x14ac:dyDescent="0.2">
      <c r="A74" s="17" t="s">
        <v>361</v>
      </c>
      <c r="B74" s="17"/>
      <c r="C74" s="17" t="s">
        <v>362</v>
      </c>
      <c r="D74" s="17"/>
      <c r="E74" s="17"/>
    </row>
    <row r="75" spans="1:5" s="15" customFormat="1" ht="12.95" customHeight="1" x14ac:dyDescent="0.2">
      <c r="A75" s="17" t="s">
        <v>363</v>
      </c>
      <c r="B75" s="17"/>
      <c r="C75" s="17" t="s">
        <v>364</v>
      </c>
      <c r="D75" s="17"/>
      <c r="E75" s="17"/>
    </row>
    <row r="76" spans="1:5" s="15" customFormat="1" ht="12.95" customHeight="1" x14ac:dyDescent="0.2">
      <c r="A76" s="17" t="s">
        <v>365</v>
      </c>
      <c r="B76" s="17"/>
      <c r="C76" s="17" t="s">
        <v>366</v>
      </c>
      <c r="D76" s="17"/>
      <c r="E76" s="17"/>
    </row>
    <row r="77" spans="1:5" s="15" customFormat="1" ht="12.95" customHeight="1" x14ac:dyDescent="0.2">
      <c r="A77" s="17" t="s">
        <v>367</v>
      </c>
      <c r="B77" s="17"/>
      <c r="C77" s="17" t="s">
        <v>368</v>
      </c>
      <c r="D77" s="17"/>
      <c r="E77" s="17"/>
    </row>
    <row r="78" spans="1:5" s="15" customFormat="1" ht="12.95" customHeight="1" x14ac:dyDescent="0.2">
      <c r="A78" s="17" t="s">
        <v>369</v>
      </c>
      <c r="B78" s="17"/>
      <c r="C78" s="17" t="s">
        <v>370</v>
      </c>
      <c r="D78" s="17"/>
      <c r="E78" s="17"/>
    </row>
    <row r="79" spans="1:5" s="15" customFormat="1" ht="12.95" customHeight="1" x14ac:dyDescent="0.2">
      <c r="A79" s="17" t="s">
        <v>371</v>
      </c>
      <c r="B79" s="17"/>
      <c r="C79" s="17" t="s">
        <v>372</v>
      </c>
      <c r="D79" s="17"/>
      <c r="E79" s="17"/>
    </row>
    <row r="80" spans="1:5" s="15" customFormat="1" ht="12.95" customHeight="1" x14ac:dyDescent="0.2">
      <c r="A80" s="17" t="s">
        <v>373</v>
      </c>
      <c r="B80" s="17"/>
      <c r="C80" s="17" t="s">
        <v>374</v>
      </c>
      <c r="D80" s="17"/>
      <c r="E80" s="17"/>
    </row>
    <row r="81" spans="1:5" s="15" customFormat="1" ht="12.95" customHeight="1" x14ac:dyDescent="0.2">
      <c r="A81" s="17" t="s">
        <v>375</v>
      </c>
      <c r="B81" s="17"/>
      <c r="C81" s="17" t="s">
        <v>376</v>
      </c>
      <c r="D81" s="17"/>
      <c r="E81" s="17"/>
    </row>
    <row r="82" spans="1:5" s="15" customFormat="1" ht="12.95" customHeight="1" x14ac:dyDescent="0.2">
      <c r="A82" s="17" t="s">
        <v>377</v>
      </c>
      <c r="B82" s="17"/>
      <c r="C82" s="17" t="s">
        <v>378</v>
      </c>
      <c r="D82" s="17"/>
      <c r="E82" s="17"/>
    </row>
    <row r="83" spans="1:5" s="15" customFormat="1" ht="12.95" customHeight="1" x14ac:dyDescent="0.2">
      <c r="A83" s="17" t="s">
        <v>379</v>
      </c>
      <c r="B83" s="17"/>
      <c r="C83" s="17" t="s">
        <v>380</v>
      </c>
      <c r="D83" s="17"/>
      <c r="E83" s="17"/>
    </row>
    <row r="84" spans="1:5" s="15" customFormat="1" ht="12.95" customHeight="1" x14ac:dyDescent="0.2">
      <c r="A84" s="17" t="s">
        <v>381</v>
      </c>
      <c r="B84" s="17"/>
      <c r="C84" s="17" t="s">
        <v>382</v>
      </c>
      <c r="D84" s="17"/>
      <c r="E84" s="17"/>
    </row>
    <row r="85" spans="1:5" s="15" customFormat="1" ht="12.95" customHeight="1" x14ac:dyDescent="0.2">
      <c r="A85" s="17" t="s">
        <v>383</v>
      </c>
      <c r="B85" s="17"/>
      <c r="C85" s="17" t="s">
        <v>384</v>
      </c>
      <c r="D85" s="17"/>
      <c r="E85" s="17"/>
    </row>
    <row r="86" spans="1:5" s="15" customFormat="1" ht="12.95" customHeight="1" x14ac:dyDescent="0.2">
      <c r="A86" s="17" t="s">
        <v>385</v>
      </c>
      <c r="B86" s="17"/>
      <c r="C86" s="17" t="s">
        <v>386</v>
      </c>
      <c r="D86" s="17"/>
      <c r="E86" s="17"/>
    </row>
    <row r="87" spans="1:5" s="15" customFormat="1" ht="12.95" customHeight="1" x14ac:dyDescent="0.2">
      <c r="A87" s="17" t="s">
        <v>387</v>
      </c>
      <c r="B87" s="17"/>
      <c r="C87" s="17" t="s">
        <v>388</v>
      </c>
      <c r="D87" s="17"/>
      <c r="E87" s="17"/>
    </row>
    <row r="88" spans="1:5" s="15" customFormat="1" ht="12.95" customHeight="1" x14ac:dyDescent="0.2">
      <c r="A88" s="17" t="s">
        <v>389</v>
      </c>
      <c r="B88" s="17"/>
      <c r="C88" s="17" t="s">
        <v>390</v>
      </c>
      <c r="D88" s="17"/>
      <c r="E88" s="17"/>
    </row>
    <row r="89" spans="1:5" s="15" customFormat="1" ht="12.95" customHeight="1" x14ac:dyDescent="0.2">
      <c r="A89" s="17" t="s">
        <v>391</v>
      </c>
      <c r="B89" s="17"/>
      <c r="C89" s="17" t="s">
        <v>392</v>
      </c>
      <c r="D89" s="17"/>
      <c r="E89" s="17"/>
    </row>
    <row r="90" spans="1:5" s="15" customFormat="1" ht="12.95" customHeight="1" x14ac:dyDescent="0.2">
      <c r="A90" s="17" t="s">
        <v>393</v>
      </c>
      <c r="B90" s="17"/>
      <c r="C90" s="17" t="s">
        <v>394</v>
      </c>
      <c r="D90" s="17"/>
      <c r="E90" s="17"/>
    </row>
    <row r="91" spans="1:5" s="15" customFormat="1" ht="12.95" customHeight="1" x14ac:dyDescent="0.2">
      <c r="A91" s="17" t="s">
        <v>395</v>
      </c>
      <c r="B91" s="17"/>
      <c r="C91" s="17" t="s">
        <v>396</v>
      </c>
      <c r="D91" s="17"/>
      <c r="E91" s="17"/>
    </row>
    <row r="92" spans="1:5" s="15" customFormat="1" ht="12.95" customHeight="1" x14ac:dyDescent="0.2">
      <c r="A92" s="17" t="s">
        <v>397</v>
      </c>
      <c r="B92" s="17"/>
      <c r="C92" s="17" t="s">
        <v>398</v>
      </c>
      <c r="D92" s="17"/>
      <c r="E92" s="17"/>
    </row>
    <row r="93" spans="1:5" s="15" customFormat="1" ht="12.95" customHeight="1" x14ac:dyDescent="0.2">
      <c r="A93" s="17" t="s">
        <v>399</v>
      </c>
      <c r="B93" s="17"/>
      <c r="C93" s="17" t="s">
        <v>400</v>
      </c>
      <c r="D93" s="17"/>
      <c r="E93" s="17"/>
    </row>
    <row r="94" spans="1:5" s="15" customFormat="1" ht="12.95" customHeight="1" x14ac:dyDescent="0.2">
      <c r="A94" s="17" t="s">
        <v>401</v>
      </c>
      <c r="B94" s="17"/>
      <c r="C94" s="17" t="s">
        <v>402</v>
      </c>
      <c r="D94" s="17"/>
      <c r="E94" s="17"/>
    </row>
    <row r="95" spans="1:5" s="15" customFormat="1" ht="12.95" customHeight="1" x14ac:dyDescent="0.2">
      <c r="A95" s="17" t="s">
        <v>403</v>
      </c>
      <c r="B95" s="17"/>
      <c r="C95" s="17" t="s">
        <v>404</v>
      </c>
      <c r="D95" s="17"/>
      <c r="E95" s="17"/>
    </row>
    <row r="96" spans="1:5" s="15" customFormat="1" ht="12.95" customHeight="1" x14ac:dyDescent="0.2">
      <c r="A96" s="17" t="s">
        <v>405</v>
      </c>
      <c r="B96" s="17"/>
      <c r="C96" s="17" t="s">
        <v>406</v>
      </c>
      <c r="D96" s="17"/>
      <c r="E96" s="17"/>
    </row>
    <row r="97" spans="1:5" s="15" customFormat="1" ht="12.95" customHeight="1" x14ac:dyDescent="0.2">
      <c r="A97" s="17" t="s">
        <v>407</v>
      </c>
      <c r="B97" s="17"/>
      <c r="C97" s="17" t="s">
        <v>408</v>
      </c>
      <c r="D97" s="17"/>
      <c r="E97" s="17"/>
    </row>
    <row r="98" spans="1:5" s="15" customFormat="1" ht="12.95" customHeight="1" x14ac:dyDescent="0.2">
      <c r="A98" s="17" t="s">
        <v>409</v>
      </c>
      <c r="B98" s="17"/>
      <c r="C98" s="17" t="s">
        <v>410</v>
      </c>
      <c r="D98" s="17"/>
      <c r="E98" s="17"/>
    </row>
    <row r="99" spans="1:5" s="15" customFormat="1" ht="12.95" customHeight="1" x14ac:dyDescent="0.2">
      <c r="A99" s="17" t="s">
        <v>411</v>
      </c>
      <c r="B99" s="17"/>
      <c r="C99" s="17" t="s">
        <v>412</v>
      </c>
      <c r="D99" s="17"/>
      <c r="E99" s="17"/>
    </row>
    <row r="100" spans="1:5" s="15" customFormat="1" ht="12.95" customHeight="1" x14ac:dyDescent="0.2">
      <c r="A100" s="17" t="s">
        <v>413</v>
      </c>
      <c r="B100" s="17"/>
      <c r="C100" s="17" t="s">
        <v>414</v>
      </c>
      <c r="D100" s="17"/>
      <c r="E100" s="17"/>
    </row>
    <row r="101" spans="1:5" s="15" customFormat="1" ht="12.95" customHeight="1" x14ac:dyDescent="0.2">
      <c r="A101" s="17" t="s">
        <v>415</v>
      </c>
      <c r="B101" s="17"/>
      <c r="C101" s="17" t="s">
        <v>416</v>
      </c>
      <c r="D101" s="17"/>
      <c r="E101" s="17"/>
    </row>
    <row r="102" spans="1:5" s="15" customFormat="1" ht="12.95" customHeight="1" x14ac:dyDescent="0.2">
      <c r="A102" s="17" t="s">
        <v>417</v>
      </c>
      <c r="B102" s="17"/>
      <c r="C102" s="17" t="s">
        <v>418</v>
      </c>
      <c r="D102" s="17"/>
      <c r="E102" s="17"/>
    </row>
    <row r="103" spans="1:5" s="15" customFormat="1" ht="12.95" customHeight="1" x14ac:dyDescent="0.2">
      <c r="A103" s="17" t="s">
        <v>419</v>
      </c>
      <c r="B103" s="17"/>
      <c r="C103" s="17" t="s">
        <v>420</v>
      </c>
      <c r="D103" s="17"/>
      <c r="E103" s="17"/>
    </row>
    <row r="104" spans="1:5" s="15" customFormat="1" ht="12.95" customHeight="1" x14ac:dyDescent="0.2">
      <c r="A104" s="17" t="s">
        <v>421</v>
      </c>
      <c r="B104" s="17"/>
      <c r="C104" s="17" t="s">
        <v>422</v>
      </c>
      <c r="D104" s="17"/>
      <c r="E104" s="17"/>
    </row>
    <row r="105" spans="1:5" s="15" customFormat="1" ht="12.95" customHeight="1" x14ac:dyDescent="0.2">
      <c r="A105" s="17" t="s">
        <v>423</v>
      </c>
      <c r="B105" s="17"/>
      <c r="C105" s="17" t="s">
        <v>424</v>
      </c>
      <c r="D105" s="17"/>
      <c r="E105" s="17"/>
    </row>
    <row r="106" spans="1:5" s="15" customFormat="1" ht="12.95" customHeight="1" x14ac:dyDescent="0.2">
      <c r="A106" s="17" t="s">
        <v>425</v>
      </c>
      <c r="B106" s="17"/>
      <c r="C106" s="17" t="s">
        <v>426</v>
      </c>
      <c r="D106" s="17"/>
      <c r="E106" s="17"/>
    </row>
    <row r="107" spans="1:5" s="15" customFormat="1" ht="12.95" customHeight="1" x14ac:dyDescent="0.2">
      <c r="A107" s="17" t="s">
        <v>427</v>
      </c>
      <c r="B107" s="17"/>
      <c r="C107" s="17" t="s">
        <v>428</v>
      </c>
      <c r="D107" s="17"/>
      <c r="E107" s="17"/>
    </row>
    <row r="108" spans="1:5" s="15" customFormat="1" ht="12.95" customHeight="1" x14ac:dyDescent="0.2">
      <c r="A108" s="17" t="s">
        <v>429</v>
      </c>
      <c r="B108" s="17"/>
      <c r="C108" s="17" t="s">
        <v>430</v>
      </c>
      <c r="D108" s="17"/>
      <c r="E108" s="17"/>
    </row>
    <row r="109" spans="1:5" s="15" customFormat="1" ht="12.95" customHeight="1" x14ac:dyDescent="0.2">
      <c r="A109" s="17" t="s">
        <v>431</v>
      </c>
      <c r="B109" s="17"/>
      <c r="C109" s="17" t="s">
        <v>432</v>
      </c>
      <c r="D109" s="17"/>
      <c r="E109" s="17"/>
    </row>
    <row r="110" spans="1:5" s="15" customFormat="1" ht="12.95" customHeight="1" x14ac:dyDescent="0.2">
      <c r="A110" s="17" t="s">
        <v>433</v>
      </c>
      <c r="B110" s="17"/>
      <c r="C110" s="17" t="s">
        <v>434</v>
      </c>
      <c r="D110" s="17"/>
      <c r="E110" s="17"/>
    </row>
    <row r="111" spans="1:5" s="15" customFormat="1" ht="12.95" customHeight="1" x14ac:dyDescent="0.2">
      <c r="A111" s="17" t="s">
        <v>435</v>
      </c>
      <c r="B111" s="17"/>
      <c r="C111" s="17" t="s">
        <v>436</v>
      </c>
      <c r="D111" s="17"/>
      <c r="E111" s="17"/>
    </row>
    <row r="112" spans="1:5" s="15" customFormat="1" ht="12.95" customHeight="1" x14ac:dyDescent="0.2">
      <c r="A112" s="17" t="s">
        <v>437</v>
      </c>
      <c r="B112" s="17"/>
      <c r="C112" s="17" t="s">
        <v>438</v>
      </c>
      <c r="D112" s="17"/>
      <c r="E112" s="17"/>
    </row>
    <row r="113" spans="1:5" s="15" customFormat="1" ht="12.95" customHeight="1" x14ac:dyDescent="0.2">
      <c r="A113" s="17" t="s">
        <v>439</v>
      </c>
      <c r="B113" s="17"/>
      <c r="C113" s="17" t="s">
        <v>440</v>
      </c>
      <c r="D113" s="17"/>
      <c r="E113" s="17"/>
    </row>
    <row r="114" spans="1:5" s="15" customFormat="1" ht="12.95" customHeight="1" x14ac:dyDescent="0.2">
      <c r="A114" s="17" t="s">
        <v>441</v>
      </c>
      <c r="B114" s="17"/>
      <c r="C114" s="17" t="s">
        <v>442</v>
      </c>
      <c r="D114" s="17"/>
      <c r="E114" s="17"/>
    </row>
    <row r="115" spans="1:5" s="15" customFormat="1" ht="12.95" customHeight="1" x14ac:dyDescent="0.2">
      <c r="A115" s="17" t="s">
        <v>443</v>
      </c>
      <c r="B115" s="17"/>
      <c r="C115" s="17" t="s">
        <v>444</v>
      </c>
      <c r="D115" s="17"/>
      <c r="E115" s="17"/>
    </row>
    <row r="116" spans="1:5" s="15" customFormat="1" ht="12.95" customHeight="1" x14ac:dyDescent="0.2">
      <c r="A116" s="17" t="s">
        <v>445</v>
      </c>
      <c r="B116" s="17"/>
      <c r="C116" s="17" t="s">
        <v>446</v>
      </c>
      <c r="D116" s="17"/>
      <c r="E116" s="17"/>
    </row>
    <row r="117" spans="1:5" s="15" customFormat="1" ht="12.95" customHeight="1" x14ac:dyDescent="0.2">
      <c r="A117" s="17" t="s">
        <v>447</v>
      </c>
      <c r="B117" s="17"/>
      <c r="C117" s="17" t="s">
        <v>448</v>
      </c>
      <c r="D117" s="17"/>
      <c r="E117" s="17"/>
    </row>
    <row r="118" spans="1:5" s="15" customFormat="1" ht="12.95" customHeight="1" x14ac:dyDescent="0.2">
      <c r="A118" s="17" t="s">
        <v>449</v>
      </c>
      <c r="B118" s="17"/>
      <c r="C118" s="17" t="s">
        <v>450</v>
      </c>
      <c r="D118" s="17"/>
      <c r="E118" s="17"/>
    </row>
    <row r="119" spans="1:5" s="15" customFormat="1" ht="12.95" customHeight="1" x14ac:dyDescent="0.2">
      <c r="A119" s="17" t="s">
        <v>451</v>
      </c>
      <c r="B119" s="17"/>
      <c r="C119" s="17" t="s">
        <v>452</v>
      </c>
      <c r="D119" s="17"/>
      <c r="E119" s="17"/>
    </row>
    <row r="120" spans="1:5" s="15" customFormat="1" ht="12.95" customHeight="1" x14ac:dyDescent="0.2">
      <c r="A120" s="17" t="s">
        <v>453</v>
      </c>
      <c r="B120" s="17"/>
      <c r="C120" s="17" t="s">
        <v>454</v>
      </c>
      <c r="D120" s="17"/>
      <c r="E120" s="17"/>
    </row>
    <row r="121" spans="1:5" s="15" customFormat="1" ht="12.95" customHeight="1" x14ac:dyDescent="0.2">
      <c r="A121" s="17" t="s">
        <v>455</v>
      </c>
      <c r="B121" s="17"/>
      <c r="C121" s="17" t="s">
        <v>456</v>
      </c>
      <c r="D121" s="17"/>
      <c r="E121" s="17"/>
    </row>
    <row r="122" spans="1:5" s="15" customFormat="1" ht="12.95" customHeight="1" x14ac:dyDescent="0.2">
      <c r="A122" s="17" t="s">
        <v>457</v>
      </c>
      <c r="B122" s="17"/>
      <c r="C122" s="17" t="s">
        <v>458</v>
      </c>
      <c r="D122" s="17"/>
      <c r="E122" s="17"/>
    </row>
    <row r="123" spans="1:5" s="15" customFormat="1" ht="12.95" customHeight="1" x14ac:dyDescent="0.2">
      <c r="A123" s="17" t="s">
        <v>459</v>
      </c>
      <c r="B123" s="17"/>
      <c r="C123" s="17" t="s">
        <v>460</v>
      </c>
      <c r="D123" s="17"/>
      <c r="E123" s="17"/>
    </row>
    <row r="124" spans="1:5" s="15" customFormat="1" ht="12.95" customHeight="1" x14ac:dyDescent="0.2">
      <c r="A124" s="17" t="s">
        <v>461</v>
      </c>
      <c r="B124" s="17"/>
      <c r="C124" s="17" t="s">
        <v>462</v>
      </c>
      <c r="D124" s="17"/>
      <c r="E124" s="17"/>
    </row>
    <row r="125" spans="1:5" s="15" customFormat="1" ht="12.95" customHeight="1" x14ac:dyDescent="0.2">
      <c r="A125" s="17" t="s">
        <v>463</v>
      </c>
      <c r="B125" s="17"/>
      <c r="C125" s="17" t="s">
        <v>464</v>
      </c>
      <c r="D125" s="17"/>
      <c r="E125" s="17"/>
    </row>
    <row r="126" spans="1:5" s="15" customFormat="1" ht="12.95" customHeight="1" x14ac:dyDescent="0.2">
      <c r="A126" s="17" t="s">
        <v>465</v>
      </c>
      <c r="B126" s="17"/>
      <c r="C126" s="17" t="s">
        <v>466</v>
      </c>
      <c r="D126" s="17"/>
      <c r="E126" s="17"/>
    </row>
    <row r="127" spans="1:5" s="15" customFormat="1" ht="12.95" customHeight="1" x14ac:dyDescent="0.2">
      <c r="A127" s="17" t="s">
        <v>467</v>
      </c>
      <c r="B127" s="17"/>
      <c r="C127" s="17" t="s">
        <v>468</v>
      </c>
      <c r="D127" s="17"/>
      <c r="E127" s="17"/>
    </row>
    <row r="128" spans="1:5" s="15" customFormat="1" ht="12.95" customHeight="1" x14ac:dyDescent="0.2">
      <c r="A128" s="17" t="s">
        <v>469</v>
      </c>
      <c r="B128" s="17"/>
      <c r="C128" s="17" t="s">
        <v>470</v>
      </c>
      <c r="D128" s="17"/>
      <c r="E128" s="17"/>
    </row>
    <row r="129" spans="1:5" s="15" customFormat="1" ht="12.95" customHeight="1" x14ac:dyDescent="0.2">
      <c r="A129" s="17" t="s">
        <v>471</v>
      </c>
      <c r="B129" s="17"/>
      <c r="C129" s="17" t="s">
        <v>472</v>
      </c>
      <c r="D129" s="17"/>
      <c r="E129" s="17"/>
    </row>
    <row r="130" spans="1:5" s="15" customFormat="1" ht="12.95" customHeight="1" x14ac:dyDescent="0.2">
      <c r="A130" s="17" t="s">
        <v>473</v>
      </c>
      <c r="B130" s="17"/>
      <c r="C130" s="17" t="s">
        <v>474</v>
      </c>
      <c r="D130" s="17"/>
      <c r="E130" s="17"/>
    </row>
    <row r="131" spans="1:5" s="15" customFormat="1" ht="12.95" customHeight="1" x14ac:dyDescent="0.2">
      <c r="A131" s="17" t="s">
        <v>475</v>
      </c>
      <c r="B131" s="17"/>
      <c r="C131" s="17" t="s">
        <v>476</v>
      </c>
      <c r="D131" s="17"/>
      <c r="E131" s="17"/>
    </row>
    <row r="132" spans="1:5" s="15" customFormat="1" ht="12.95" customHeight="1" x14ac:dyDescent="0.2">
      <c r="A132" s="17" t="s">
        <v>477</v>
      </c>
      <c r="B132" s="17"/>
      <c r="C132" s="17" t="s">
        <v>478</v>
      </c>
      <c r="D132" s="17"/>
      <c r="E132" s="17"/>
    </row>
    <row r="133" spans="1:5" s="15" customFormat="1" ht="12.95" customHeight="1" x14ac:dyDescent="0.2">
      <c r="A133" s="17" t="s">
        <v>479</v>
      </c>
      <c r="B133" s="17"/>
      <c r="C133" s="17" t="s">
        <v>480</v>
      </c>
      <c r="D133" s="17"/>
      <c r="E133" s="17"/>
    </row>
    <row r="134" spans="1:5" s="15" customFormat="1" ht="12.95" customHeight="1" x14ac:dyDescent="0.2">
      <c r="A134" s="17" t="s">
        <v>481</v>
      </c>
      <c r="B134" s="17"/>
      <c r="C134" s="17" t="s">
        <v>482</v>
      </c>
      <c r="D134" s="17"/>
      <c r="E134" s="17"/>
    </row>
    <row r="135" spans="1:5" s="15" customFormat="1" ht="12.95" customHeight="1" x14ac:dyDescent="0.2">
      <c r="A135" s="17" t="s">
        <v>231</v>
      </c>
      <c r="B135" s="17"/>
      <c r="C135" s="17" t="s">
        <v>483</v>
      </c>
      <c r="D135" s="17"/>
      <c r="E135" s="17"/>
    </row>
    <row r="136" spans="1:5" s="15" customFormat="1" ht="12.95" customHeight="1" x14ac:dyDescent="0.2">
      <c r="A136" s="17" t="s">
        <v>484</v>
      </c>
      <c r="B136" s="17"/>
      <c r="C136" s="17" t="s">
        <v>485</v>
      </c>
      <c r="D136" s="17"/>
      <c r="E136" s="17"/>
    </row>
    <row r="137" spans="1:5" s="15" customFormat="1" ht="12.95" customHeight="1" x14ac:dyDescent="0.2">
      <c r="A137" s="17" t="s">
        <v>486</v>
      </c>
      <c r="B137" s="17"/>
      <c r="C137" s="17" t="s">
        <v>487</v>
      </c>
      <c r="D137" s="17"/>
      <c r="E137" s="17"/>
    </row>
    <row r="138" spans="1:5" s="15" customFormat="1" ht="12.95" customHeight="1" x14ac:dyDescent="0.2">
      <c r="A138" s="17" t="s">
        <v>488</v>
      </c>
      <c r="B138" s="17"/>
      <c r="C138" s="17" t="s">
        <v>489</v>
      </c>
      <c r="D138" s="17"/>
      <c r="E138" s="17"/>
    </row>
    <row r="139" spans="1:5" s="15" customFormat="1" ht="12.95" customHeight="1" x14ac:dyDescent="0.2">
      <c r="A139" s="17" t="s">
        <v>490</v>
      </c>
      <c r="B139" s="17"/>
      <c r="C139" s="17" t="s">
        <v>491</v>
      </c>
      <c r="D139" s="17"/>
      <c r="E139" s="17"/>
    </row>
    <row r="140" spans="1:5" s="15" customFormat="1" ht="12.95" customHeight="1" x14ac:dyDescent="0.2">
      <c r="A140" s="17" t="s">
        <v>492</v>
      </c>
      <c r="B140" s="17"/>
      <c r="C140" s="17" t="s">
        <v>483</v>
      </c>
      <c r="D140" s="17"/>
      <c r="E140" s="17"/>
    </row>
    <row r="141" spans="1:5" s="15" customFormat="1" ht="12.95" customHeight="1" x14ac:dyDescent="0.2">
      <c r="A141" s="17" t="s">
        <v>493</v>
      </c>
      <c r="B141" s="17"/>
      <c r="C141" s="17" t="s">
        <v>485</v>
      </c>
      <c r="D141" s="17"/>
      <c r="E141" s="17"/>
    </row>
    <row r="142" spans="1:5" s="15" customFormat="1" ht="12.95" customHeight="1" x14ac:dyDescent="0.2">
      <c r="A142" s="17" t="s">
        <v>494</v>
      </c>
      <c r="B142" s="17"/>
      <c r="C142" s="17" t="s">
        <v>495</v>
      </c>
      <c r="D142" s="17"/>
      <c r="E142" s="17"/>
    </row>
    <row r="143" spans="1:5" s="15" customFormat="1" ht="12.95" customHeight="1" x14ac:dyDescent="0.2">
      <c r="A143" s="17" t="s">
        <v>496</v>
      </c>
      <c r="B143" s="17"/>
      <c r="C143" s="17" t="s">
        <v>497</v>
      </c>
      <c r="D143" s="17"/>
      <c r="E143" s="17"/>
    </row>
    <row r="144" spans="1:5" s="15" customFormat="1" ht="12.95" customHeight="1" x14ac:dyDescent="0.2">
      <c r="A144" s="17" t="s">
        <v>498</v>
      </c>
      <c r="B144" s="17"/>
      <c r="C144" s="17" t="s">
        <v>499</v>
      </c>
      <c r="D144" s="17"/>
      <c r="E144" s="17"/>
    </row>
    <row r="145" spans="1:5" s="15" customFormat="1" ht="12.95" customHeight="1" x14ac:dyDescent="0.2">
      <c r="A145" s="17" t="s">
        <v>500</v>
      </c>
      <c r="B145" s="17"/>
      <c r="C145" s="17" t="s">
        <v>501</v>
      </c>
      <c r="D145" s="17"/>
      <c r="E145" s="17"/>
    </row>
    <row r="146" spans="1:5" s="15" customFormat="1" ht="12.95" customHeight="1" x14ac:dyDescent="0.2">
      <c r="A146" s="17" t="s">
        <v>502</v>
      </c>
      <c r="B146" s="17"/>
      <c r="C146" s="17" t="s">
        <v>503</v>
      </c>
      <c r="D146" s="17"/>
      <c r="E146" s="17"/>
    </row>
    <row r="147" spans="1:5" s="15" customFormat="1" ht="12.95" customHeight="1" x14ac:dyDescent="0.2">
      <c r="A147" s="17" t="s">
        <v>504</v>
      </c>
      <c r="B147" s="17"/>
      <c r="C147" s="17" t="s">
        <v>505</v>
      </c>
      <c r="D147" s="17"/>
      <c r="E147" s="17"/>
    </row>
    <row r="148" spans="1:5" s="15" customFormat="1" ht="12.95" customHeight="1" x14ac:dyDescent="0.2">
      <c r="A148" s="17" t="s">
        <v>506</v>
      </c>
      <c r="B148" s="17"/>
      <c r="C148" s="17" t="s">
        <v>507</v>
      </c>
      <c r="D148" s="17"/>
      <c r="E148" s="17"/>
    </row>
    <row r="149" spans="1:5" s="15" customFormat="1" ht="12.95" customHeight="1" x14ac:dyDescent="0.2">
      <c r="A149" s="17" t="s">
        <v>508</v>
      </c>
      <c r="B149" s="17"/>
      <c r="C149" s="17" t="s">
        <v>509</v>
      </c>
      <c r="D149" s="17"/>
      <c r="E149" s="17"/>
    </row>
    <row r="150" spans="1:5" s="15" customFormat="1" ht="12.95" customHeight="1" x14ac:dyDescent="0.2">
      <c r="A150" s="17" t="s">
        <v>510</v>
      </c>
      <c r="B150" s="17"/>
      <c r="C150" s="17" t="s">
        <v>511</v>
      </c>
      <c r="D150" s="17"/>
      <c r="E150" s="17"/>
    </row>
    <row r="151" spans="1:5" s="15" customFormat="1" ht="12.95" customHeight="1" x14ac:dyDescent="0.2">
      <c r="A151" s="17" t="s">
        <v>512</v>
      </c>
      <c r="B151" s="17"/>
      <c r="C151" s="17" t="s">
        <v>513</v>
      </c>
      <c r="D151" s="17"/>
      <c r="E151" s="17"/>
    </row>
    <row r="152" spans="1:5" s="15" customFormat="1" ht="12.95" customHeight="1" x14ac:dyDescent="0.2">
      <c r="A152" s="17" t="s">
        <v>514</v>
      </c>
      <c r="B152" s="17"/>
      <c r="C152" s="17" t="s">
        <v>515</v>
      </c>
      <c r="D152" s="17"/>
      <c r="E152" s="17"/>
    </row>
    <row r="153" spans="1:5" s="15" customFormat="1" ht="12.95" customHeight="1" x14ac:dyDescent="0.2">
      <c r="A153" s="17" t="s">
        <v>516</v>
      </c>
      <c r="B153" s="17"/>
      <c r="C153" s="17" t="s">
        <v>517</v>
      </c>
      <c r="D153" s="17"/>
      <c r="E153" s="17"/>
    </row>
    <row r="154" spans="1:5" s="15" customFormat="1" ht="12.95" customHeight="1" x14ac:dyDescent="0.2">
      <c r="A154" s="17" t="s">
        <v>518</v>
      </c>
      <c r="B154" s="17"/>
      <c r="C154" s="17" t="s">
        <v>519</v>
      </c>
      <c r="D154" s="17"/>
      <c r="E154" s="17"/>
    </row>
    <row r="155" spans="1:5" s="15" customFormat="1" ht="12.95" customHeight="1" x14ac:dyDescent="0.2">
      <c r="A155" s="17" t="s">
        <v>520</v>
      </c>
      <c r="B155" s="17"/>
      <c r="C155" s="17" t="s">
        <v>521</v>
      </c>
      <c r="D155" s="17"/>
      <c r="E155" s="17"/>
    </row>
    <row r="156" spans="1:5" s="15" customFormat="1" ht="12.95" customHeight="1" x14ac:dyDescent="0.2">
      <c r="A156" s="17" t="s">
        <v>522</v>
      </c>
      <c r="B156" s="17"/>
      <c r="C156" s="17" t="s">
        <v>523</v>
      </c>
      <c r="D156" s="17"/>
      <c r="E156" s="17"/>
    </row>
    <row r="157" spans="1:5" s="15" customFormat="1" ht="12.95" customHeight="1" x14ac:dyDescent="0.2">
      <c r="A157" s="17" t="s">
        <v>524</v>
      </c>
      <c r="B157" s="17"/>
      <c r="C157" s="17" t="s">
        <v>525</v>
      </c>
      <c r="D157" s="17"/>
      <c r="E157" s="17"/>
    </row>
    <row r="158" spans="1:5" s="15" customFormat="1" ht="12.95" customHeight="1" x14ac:dyDescent="0.2">
      <c r="A158" s="17" t="s">
        <v>526</v>
      </c>
      <c r="B158" s="17"/>
      <c r="C158" s="17" t="s">
        <v>527</v>
      </c>
      <c r="D158" s="17"/>
      <c r="E158" s="17"/>
    </row>
    <row r="159" spans="1:5" s="15" customFormat="1" ht="12.95" customHeight="1" x14ac:dyDescent="0.2">
      <c r="A159" s="17" t="s">
        <v>528</v>
      </c>
      <c r="B159" s="17"/>
      <c r="C159" s="17" t="s">
        <v>529</v>
      </c>
      <c r="D159" s="17"/>
      <c r="E159" s="17"/>
    </row>
    <row r="160" spans="1:5" s="15" customFormat="1" ht="12.95" customHeight="1" x14ac:dyDescent="0.2">
      <c r="A160" s="17" t="s">
        <v>530</v>
      </c>
      <c r="B160" s="17"/>
      <c r="C160" s="17" t="s">
        <v>531</v>
      </c>
      <c r="D160" s="17"/>
      <c r="E160" s="17"/>
    </row>
    <row r="161" spans="1:5" s="15" customFormat="1" ht="12.95" customHeight="1" x14ac:dyDescent="0.2">
      <c r="A161" s="17" t="s">
        <v>532</v>
      </c>
      <c r="B161" s="17"/>
      <c r="C161" s="17" t="s">
        <v>533</v>
      </c>
      <c r="D161" s="17"/>
      <c r="E161" s="17"/>
    </row>
    <row r="162" spans="1:5" s="15" customFormat="1" ht="12.95" customHeight="1" x14ac:dyDescent="0.2">
      <c r="A162" s="17" t="s">
        <v>534</v>
      </c>
      <c r="B162" s="17"/>
      <c r="C162" s="17" t="s">
        <v>535</v>
      </c>
      <c r="D162" s="17"/>
      <c r="E162" s="17"/>
    </row>
    <row r="163" spans="1:5" s="15" customFormat="1" ht="12.95" customHeight="1" x14ac:dyDescent="0.2">
      <c r="A163" s="17" t="s">
        <v>536</v>
      </c>
      <c r="B163" s="17"/>
      <c r="C163" s="17" t="s">
        <v>537</v>
      </c>
      <c r="D163" s="17"/>
      <c r="E163" s="17"/>
    </row>
    <row r="164" spans="1:5" s="15" customFormat="1" ht="12.95" customHeight="1" x14ac:dyDescent="0.2">
      <c r="A164" s="17" t="s">
        <v>538</v>
      </c>
      <c r="B164" s="17"/>
      <c r="C164" s="17" t="s">
        <v>539</v>
      </c>
      <c r="D164" s="17"/>
      <c r="E164" s="17"/>
    </row>
    <row r="165" spans="1:5" s="15" customFormat="1" ht="12.95" customHeight="1" x14ac:dyDescent="0.2">
      <c r="A165" s="17" t="s">
        <v>540</v>
      </c>
      <c r="B165" s="17"/>
      <c r="C165" s="17" t="s">
        <v>541</v>
      </c>
      <c r="D165" s="17"/>
      <c r="E165" s="17"/>
    </row>
    <row r="166" spans="1:5" s="15" customFormat="1" ht="12.95" customHeight="1" x14ac:dyDescent="0.2">
      <c r="A166" s="17" t="s">
        <v>542</v>
      </c>
      <c r="B166" s="17"/>
      <c r="C166" s="17" t="s">
        <v>543</v>
      </c>
      <c r="D166" s="17"/>
      <c r="E166" s="17"/>
    </row>
    <row r="167" spans="1:5" s="15" customFormat="1" ht="12.95" customHeight="1" x14ac:dyDescent="0.2">
      <c r="A167" s="17" t="s">
        <v>544</v>
      </c>
      <c r="B167" s="17"/>
      <c r="C167" s="17" t="s">
        <v>545</v>
      </c>
      <c r="D167" s="17"/>
      <c r="E167" s="17"/>
    </row>
    <row r="168" spans="1:5" s="15" customFormat="1" ht="12.95" customHeight="1" x14ac:dyDescent="0.2">
      <c r="A168" s="17" t="s">
        <v>546</v>
      </c>
      <c r="B168" s="17"/>
      <c r="C168" s="17" t="s">
        <v>547</v>
      </c>
      <c r="D168" s="17"/>
      <c r="E168" s="17"/>
    </row>
    <row r="169" spans="1:5" s="15" customFormat="1" ht="12.95" customHeight="1" x14ac:dyDescent="0.2">
      <c r="A169" s="17" t="s">
        <v>548</v>
      </c>
      <c r="B169" s="17"/>
      <c r="C169" s="17" t="s">
        <v>549</v>
      </c>
      <c r="D169" s="17"/>
      <c r="E169" s="17"/>
    </row>
    <row r="170" spans="1:5" s="15" customFormat="1" ht="12.95" customHeight="1" x14ac:dyDescent="0.2">
      <c r="A170" s="17" t="s">
        <v>550</v>
      </c>
      <c r="B170" s="17"/>
      <c r="C170" s="17" t="s">
        <v>551</v>
      </c>
      <c r="D170" s="17"/>
      <c r="E170" s="17"/>
    </row>
    <row r="171" spans="1:5" s="15" customFormat="1" ht="12.95" customHeight="1" x14ac:dyDescent="0.2">
      <c r="A171" s="17" t="s">
        <v>552</v>
      </c>
      <c r="B171" s="17"/>
      <c r="C171" s="17" t="s">
        <v>553</v>
      </c>
      <c r="D171" s="17"/>
      <c r="E171" s="17"/>
    </row>
    <row r="172" spans="1:5" s="15" customFormat="1" ht="12.95" customHeight="1" x14ac:dyDescent="0.2">
      <c r="A172" s="17" t="s">
        <v>554</v>
      </c>
      <c r="B172" s="17"/>
      <c r="C172" s="17" t="s">
        <v>555</v>
      </c>
      <c r="D172" s="17"/>
      <c r="E172" s="17"/>
    </row>
    <row r="173" spans="1:5" s="15" customFormat="1" ht="12.95" customHeight="1" x14ac:dyDescent="0.2">
      <c r="A173" s="17" t="s">
        <v>556</v>
      </c>
      <c r="B173" s="17"/>
      <c r="C173" s="17" t="s">
        <v>557</v>
      </c>
      <c r="D173" s="17"/>
      <c r="E173" s="17"/>
    </row>
    <row r="174" spans="1:5" s="15" customFormat="1" ht="12.95" customHeight="1" x14ac:dyDescent="0.2">
      <c r="A174" s="17" t="s">
        <v>558</v>
      </c>
      <c r="B174" s="17"/>
      <c r="C174" s="17" t="s">
        <v>559</v>
      </c>
      <c r="D174" s="17"/>
      <c r="E174" s="17"/>
    </row>
    <row r="175" spans="1:5" s="15" customFormat="1" ht="12.95" customHeight="1" x14ac:dyDescent="0.2">
      <c r="A175" s="17" t="s">
        <v>560</v>
      </c>
      <c r="B175" s="17"/>
      <c r="C175" s="17" t="s">
        <v>561</v>
      </c>
      <c r="D175" s="17"/>
      <c r="E175" s="17"/>
    </row>
    <row r="176" spans="1:5" s="15" customFormat="1" ht="12.95" customHeight="1" x14ac:dyDescent="0.2">
      <c r="A176" s="17" t="s">
        <v>562</v>
      </c>
      <c r="B176" s="17"/>
      <c r="C176" s="17" t="s">
        <v>563</v>
      </c>
      <c r="D176" s="17"/>
      <c r="E176" s="17"/>
    </row>
    <row r="177" spans="1:5" s="15" customFormat="1" ht="12.95" customHeight="1" x14ac:dyDescent="0.2">
      <c r="A177" s="17" t="s">
        <v>564</v>
      </c>
      <c r="B177" s="17"/>
      <c r="C177" s="17" t="s">
        <v>565</v>
      </c>
      <c r="D177" s="17"/>
      <c r="E177" s="17"/>
    </row>
    <row r="178" spans="1:5" s="15" customFormat="1" ht="12.95" customHeight="1" x14ac:dyDescent="0.2">
      <c r="A178" s="17" t="s">
        <v>566</v>
      </c>
      <c r="B178" s="17"/>
      <c r="C178" s="17" t="s">
        <v>567</v>
      </c>
      <c r="D178" s="17"/>
      <c r="E178" s="17"/>
    </row>
    <row r="179" spans="1:5" s="15" customFormat="1" ht="12.95" customHeight="1" x14ac:dyDescent="0.2">
      <c r="A179" s="17" t="s">
        <v>568</v>
      </c>
      <c r="B179" s="17"/>
      <c r="C179" s="17" t="s">
        <v>569</v>
      </c>
      <c r="D179" s="17"/>
      <c r="E179" s="17"/>
    </row>
    <row r="180" spans="1:5" s="15" customFormat="1" ht="26.1" customHeight="1" x14ac:dyDescent="0.2">
      <c r="A180" s="17" t="s">
        <v>570</v>
      </c>
      <c r="B180" s="17"/>
      <c r="C180" s="17" t="s">
        <v>571</v>
      </c>
      <c r="D180" s="17"/>
      <c r="E180" s="17"/>
    </row>
    <row r="181" spans="1:5" s="15" customFormat="1" ht="12.95" customHeight="1" x14ac:dyDescent="0.2">
      <c r="A181" s="17" t="s">
        <v>572</v>
      </c>
      <c r="B181" s="17"/>
      <c r="C181" s="17" t="s">
        <v>573</v>
      </c>
      <c r="D181" s="17"/>
      <c r="E181" s="17"/>
    </row>
    <row r="182" spans="1:5" s="15" customFormat="1" ht="12.95" customHeight="1" x14ac:dyDescent="0.2">
      <c r="A182" s="17" t="s">
        <v>574</v>
      </c>
      <c r="B182" s="17"/>
      <c r="C182" s="17" t="s">
        <v>575</v>
      </c>
      <c r="D182" s="17"/>
      <c r="E182" s="17"/>
    </row>
    <row r="183" spans="1:5" s="15" customFormat="1" ht="12.95" customHeight="1" x14ac:dyDescent="0.2">
      <c r="A183" s="17" t="s">
        <v>576</v>
      </c>
      <c r="B183" s="17"/>
      <c r="C183" s="17" t="s">
        <v>577</v>
      </c>
      <c r="D183" s="17"/>
      <c r="E183" s="17"/>
    </row>
    <row r="184" spans="1:5" s="15" customFormat="1" ht="12.95" customHeight="1" x14ac:dyDescent="0.2">
      <c r="A184" s="17" t="s">
        <v>578</v>
      </c>
      <c r="B184" s="17"/>
      <c r="C184" s="17" t="s">
        <v>579</v>
      </c>
      <c r="D184" s="17"/>
      <c r="E184" s="17"/>
    </row>
    <row r="185" spans="1:5" s="15" customFormat="1" ht="12.95" customHeight="1" x14ac:dyDescent="0.2">
      <c r="A185" s="17" t="s">
        <v>580</v>
      </c>
      <c r="B185" s="17"/>
      <c r="C185" s="17" t="s">
        <v>581</v>
      </c>
      <c r="D185" s="17"/>
      <c r="E185" s="17"/>
    </row>
    <row r="186" spans="1:5" s="15" customFormat="1" ht="12.95" customHeight="1" x14ac:dyDescent="0.2">
      <c r="A186" s="17" t="s">
        <v>582</v>
      </c>
      <c r="B186" s="17"/>
      <c r="C186" s="17" t="s">
        <v>583</v>
      </c>
      <c r="D186" s="17"/>
      <c r="E186" s="17"/>
    </row>
    <row r="187" spans="1:5" s="15" customFormat="1" ht="12.95" customHeight="1" x14ac:dyDescent="0.2">
      <c r="A187" s="17" t="s">
        <v>584</v>
      </c>
      <c r="B187" s="17"/>
      <c r="C187" s="17" t="s">
        <v>585</v>
      </c>
      <c r="D187" s="17"/>
      <c r="E187" s="17"/>
    </row>
    <row r="188" spans="1:5" s="15" customFormat="1" ht="12.95" customHeight="1" x14ac:dyDescent="0.2">
      <c r="A188" s="17" t="s">
        <v>586</v>
      </c>
      <c r="B188" s="17"/>
      <c r="C188" s="17" t="s">
        <v>587</v>
      </c>
      <c r="D188" s="17"/>
      <c r="E188" s="17"/>
    </row>
    <row r="189" spans="1:5" s="15" customFormat="1" ht="12.95" customHeight="1" x14ac:dyDescent="0.2">
      <c r="A189" s="17" t="s">
        <v>588</v>
      </c>
      <c r="B189" s="17"/>
      <c r="C189" s="17" t="s">
        <v>589</v>
      </c>
      <c r="D189" s="17"/>
      <c r="E189" s="17"/>
    </row>
    <row r="190" spans="1:5" s="15" customFormat="1" ht="12.95" customHeight="1" x14ac:dyDescent="0.2">
      <c r="A190" s="17" t="s">
        <v>590</v>
      </c>
      <c r="B190" s="17"/>
      <c r="C190" s="17" t="s">
        <v>591</v>
      </c>
      <c r="D190" s="17"/>
      <c r="E190" s="17"/>
    </row>
    <row r="191" spans="1:5" s="15" customFormat="1" ht="12.95" customHeight="1" x14ac:dyDescent="0.2">
      <c r="A191" s="17" t="s">
        <v>592</v>
      </c>
      <c r="B191" s="17"/>
      <c r="C191" s="17" t="s">
        <v>593</v>
      </c>
      <c r="D191" s="17"/>
      <c r="E191" s="17"/>
    </row>
    <row r="192" spans="1:5" s="15" customFormat="1" ht="12.95" customHeight="1" x14ac:dyDescent="0.2">
      <c r="A192" s="17" t="s">
        <v>594</v>
      </c>
      <c r="B192" s="17"/>
      <c r="C192" s="17" t="s">
        <v>595</v>
      </c>
      <c r="D192" s="17"/>
      <c r="E192" s="17"/>
    </row>
    <row r="193" spans="1:5" s="15" customFormat="1" ht="12.95" customHeight="1" x14ac:dyDescent="0.2">
      <c r="A193" s="17" t="s">
        <v>596</v>
      </c>
      <c r="B193" s="17"/>
      <c r="C193" s="17" t="s">
        <v>597</v>
      </c>
      <c r="D193" s="17"/>
      <c r="E193" s="17"/>
    </row>
    <row r="194" spans="1:5" s="15" customFormat="1" ht="12.95" customHeight="1" x14ac:dyDescent="0.2">
      <c r="A194" s="17" t="s">
        <v>598</v>
      </c>
      <c r="B194" s="17"/>
      <c r="C194" s="17" t="s">
        <v>599</v>
      </c>
      <c r="D194" s="17"/>
      <c r="E194" s="17"/>
    </row>
    <row r="195" spans="1:5" s="15" customFormat="1" ht="12.95" customHeight="1" x14ac:dyDescent="0.2">
      <c r="A195" s="17" t="s">
        <v>600</v>
      </c>
      <c r="B195" s="17"/>
      <c r="C195" s="17" t="s">
        <v>601</v>
      </c>
      <c r="D195" s="17"/>
      <c r="E195" s="17"/>
    </row>
    <row r="196" spans="1:5" s="15" customFormat="1" ht="12.95" customHeight="1" x14ac:dyDescent="0.2">
      <c r="A196" s="17" t="s">
        <v>602</v>
      </c>
      <c r="B196" s="17"/>
      <c r="C196" s="17" t="s">
        <v>603</v>
      </c>
      <c r="D196" s="17"/>
      <c r="E196" s="17"/>
    </row>
    <row r="197" spans="1:5" s="15" customFormat="1" ht="12.95" customHeight="1" x14ac:dyDescent="0.2">
      <c r="A197" s="17" t="s">
        <v>604</v>
      </c>
      <c r="B197" s="17"/>
      <c r="C197" s="17" t="s">
        <v>605</v>
      </c>
      <c r="D197" s="17"/>
      <c r="E197" s="17"/>
    </row>
    <row r="198" spans="1:5" s="15" customFormat="1" ht="12.95" customHeight="1" x14ac:dyDescent="0.2">
      <c r="A198" s="17" t="s">
        <v>606</v>
      </c>
      <c r="B198" s="17"/>
      <c r="C198" s="17" t="s">
        <v>607</v>
      </c>
      <c r="D198" s="17"/>
      <c r="E198" s="17"/>
    </row>
    <row r="199" spans="1:5" s="15" customFormat="1" ht="12.95" customHeight="1" x14ac:dyDescent="0.2">
      <c r="A199" s="17" t="s">
        <v>608</v>
      </c>
      <c r="B199" s="17"/>
      <c r="C199" s="17" t="s">
        <v>609</v>
      </c>
      <c r="D199" s="17"/>
      <c r="E199" s="17"/>
    </row>
    <row r="200" spans="1:5" s="15" customFormat="1" ht="12.95" customHeight="1" x14ac:dyDescent="0.2">
      <c r="A200" s="17" t="s">
        <v>610</v>
      </c>
      <c r="B200" s="17"/>
      <c r="C200" s="17" t="s">
        <v>611</v>
      </c>
      <c r="D200" s="17"/>
      <c r="E200" s="17"/>
    </row>
    <row r="201" spans="1:5" s="15" customFormat="1" ht="12.95" customHeight="1" x14ac:dyDescent="0.2">
      <c r="A201" s="17" t="s">
        <v>612</v>
      </c>
      <c r="B201" s="17"/>
      <c r="C201" s="17" t="s">
        <v>613</v>
      </c>
      <c r="D201" s="17"/>
      <c r="E201" s="17"/>
    </row>
    <row r="202" spans="1:5" s="15" customFormat="1" ht="26.1" customHeight="1" x14ac:dyDescent="0.2">
      <c r="A202" s="17" t="s">
        <v>614</v>
      </c>
      <c r="B202" s="17"/>
      <c r="C202" s="17" t="s">
        <v>615</v>
      </c>
      <c r="D202" s="17"/>
      <c r="E202" s="17"/>
    </row>
    <row r="203" spans="1:5" s="15" customFormat="1" ht="12.95" customHeight="1" x14ac:dyDescent="0.2">
      <c r="A203" s="17" t="s">
        <v>616</v>
      </c>
      <c r="B203" s="17"/>
      <c r="C203" s="17" t="s">
        <v>617</v>
      </c>
      <c r="D203" s="17"/>
      <c r="E203" s="17"/>
    </row>
    <row r="204" spans="1:5" s="15" customFormat="1" ht="12.95" customHeight="1" x14ac:dyDescent="0.2">
      <c r="A204" s="17" t="s">
        <v>618</v>
      </c>
      <c r="B204" s="17"/>
      <c r="C204" s="17" t="s">
        <v>619</v>
      </c>
      <c r="D204" s="17"/>
      <c r="E204" s="17"/>
    </row>
    <row r="205" spans="1:5" s="15" customFormat="1" ht="12.95" customHeight="1" x14ac:dyDescent="0.2">
      <c r="A205" s="17" t="s">
        <v>620</v>
      </c>
      <c r="B205" s="17"/>
      <c r="C205" s="17" t="s">
        <v>621</v>
      </c>
      <c r="D205" s="17"/>
      <c r="E205" s="17"/>
    </row>
    <row r="206" spans="1:5" s="15" customFormat="1" ht="12.95" customHeight="1" x14ac:dyDescent="0.2">
      <c r="A206" s="17" t="s">
        <v>622</v>
      </c>
      <c r="B206" s="17"/>
      <c r="C206" s="17" t="s">
        <v>623</v>
      </c>
      <c r="D206" s="17"/>
      <c r="E206" s="17"/>
    </row>
    <row r="207" spans="1:5" s="15" customFormat="1" ht="12.95" customHeight="1" x14ac:dyDescent="0.2">
      <c r="A207" s="17" t="s">
        <v>624</v>
      </c>
      <c r="B207" s="17"/>
      <c r="C207" s="17" t="s">
        <v>625</v>
      </c>
      <c r="D207" s="17"/>
      <c r="E207" s="17"/>
    </row>
    <row r="208" spans="1:5" s="15" customFormat="1" ht="12.95" customHeight="1" x14ac:dyDescent="0.2">
      <c r="A208" s="17" t="s">
        <v>626</v>
      </c>
      <c r="B208" s="17"/>
      <c r="C208" s="17" t="s">
        <v>627</v>
      </c>
      <c r="D208" s="17"/>
      <c r="E208" s="17"/>
    </row>
    <row r="209" spans="1:5" s="15" customFormat="1" ht="12.95" customHeight="1" x14ac:dyDescent="0.2">
      <c r="A209" s="17" t="s">
        <v>628</v>
      </c>
      <c r="B209" s="17"/>
      <c r="C209" s="17" t="s">
        <v>629</v>
      </c>
      <c r="D209" s="17"/>
      <c r="E209" s="17"/>
    </row>
    <row r="210" spans="1:5" s="15" customFormat="1" ht="12.95" customHeight="1" x14ac:dyDescent="0.2">
      <c r="A210" s="17" t="s">
        <v>630</v>
      </c>
      <c r="B210" s="17"/>
      <c r="C210" s="17" t="s">
        <v>631</v>
      </c>
      <c r="D210" s="17"/>
      <c r="E210" s="17"/>
    </row>
    <row r="211" spans="1:5" s="15" customFormat="1" ht="12.95" customHeight="1" x14ac:dyDescent="0.2">
      <c r="A211" s="17" t="s">
        <v>632</v>
      </c>
      <c r="B211" s="17"/>
      <c r="C211" s="17" t="s">
        <v>633</v>
      </c>
      <c r="D211" s="17"/>
      <c r="E211" s="17"/>
    </row>
    <row r="212" spans="1:5" s="15" customFormat="1" ht="12.95" customHeight="1" x14ac:dyDescent="0.2">
      <c r="A212" s="17" t="s">
        <v>634</v>
      </c>
      <c r="B212" s="17"/>
      <c r="C212" s="17" t="s">
        <v>635</v>
      </c>
      <c r="D212" s="17"/>
      <c r="E212" s="17"/>
    </row>
    <row r="213" spans="1:5" s="15" customFormat="1" ht="12.95" customHeight="1" x14ac:dyDescent="0.2">
      <c r="A213" s="17" t="s">
        <v>636</v>
      </c>
      <c r="B213" s="17"/>
      <c r="C213" s="17" t="s">
        <v>637</v>
      </c>
      <c r="D213" s="17"/>
      <c r="E213" s="17"/>
    </row>
    <row r="214" spans="1:5" s="15" customFormat="1" ht="12.95" customHeight="1" x14ac:dyDescent="0.2">
      <c r="A214" s="17" t="s">
        <v>638</v>
      </c>
      <c r="B214" s="17"/>
      <c r="C214" s="17" t="s">
        <v>639</v>
      </c>
      <c r="D214" s="17"/>
      <c r="E214" s="17"/>
    </row>
    <row r="215" spans="1:5" s="15" customFormat="1" ht="12.95" customHeight="1" x14ac:dyDescent="0.2">
      <c r="A215" s="17" t="s">
        <v>640</v>
      </c>
      <c r="B215" s="17"/>
      <c r="C215" s="17" t="s">
        <v>641</v>
      </c>
      <c r="D215" s="17"/>
      <c r="E215" s="17"/>
    </row>
    <row r="216" spans="1:5" s="15" customFormat="1" ht="26.1" customHeight="1" x14ac:dyDescent="0.2">
      <c r="A216" s="17" t="s">
        <v>642</v>
      </c>
      <c r="B216" s="17"/>
      <c r="C216" s="17" t="s">
        <v>643</v>
      </c>
      <c r="D216" s="17"/>
      <c r="E216" s="17"/>
    </row>
    <row r="217" spans="1:5" s="15" customFormat="1" ht="12.95" customHeight="1" x14ac:dyDescent="0.2">
      <c r="A217" s="17" t="s">
        <v>644</v>
      </c>
      <c r="B217" s="17"/>
      <c r="C217" s="17" t="s">
        <v>645</v>
      </c>
      <c r="D217" s="17"/>
      <c r="E217" s="17"/>
    </row>
    <row r="218" spans="1:5" s="15" customFormat="1" ht="12.95" customHeight="1" x14ac:dyDescent="0.2">
      <c r="A218" s="17" t="s">
        <v>646</v>
      </c>
      <c r="B218" s="17"/>
      <c r="C218" s="17" t="s">
        <v>647</v>
      </c>
      <c r="D218" s="17"/>
      <c r="E218" s="17"/>
    </row>
    <row r="219" spans="1:5" s="15" customFormat="1" ht="26.1" customHeight="1" x14ac:dyDescent="0.2">
      <c r="A219" s="17" t="s">
        <v>648</v>
      </c>
      <c r="B219" s="17"/>
      <c r="C219" s="17" t="s">
        <v>649</v>
      </c>
      <c r="D219" s="17"/>
      <c r="E219" s="17"/>
    </row>
    <row r="220" spans="1:5" s="15" customFormat="1" ht="12.95" customHeight="1" x14ac:dyDescent="0.2">
      <c r="A220" s="17" t="s">
        <v>650</v>
      </c>
      <c r="B220" s="17"/>
      <c r="C220" s="17" t="s">
        <v>651</v>
      </c>
      <c r="D220" s="17"/>
      <c r="E220" s="17"/>
    </row>
    <row r="221" spans="1:5" s="15" customFormat="1" ht="12.95" customHeight="1" x14ac:dyDescent="0.2">
      <c r="A221" s="17" t="s">
        <v>652</v>
      </c>
      <c r="B221" s="17"/>
      <c r="C221" s="17" t="s">
        <v>653</v>
      </c>
      <c r="D221" s="17"/>
      <c r="E221" s="17"/>
    </row>
    <row r="222" spans="1:5" s="15" customFormat="1" ht="12.95" customHeight="1" x14ac:dyDescent="0.2">
      <c r="A222" s="17" t="s">
        <v>654</v>
      </c>
      <c r="B222" s="17"/>
      <c r="C222" s="17" t="s">
        <v>655</v>
      </c>
      <c r="D222" s="17"/>
      <c r="E222" s="17"/>
    </row>
    <row r="223" spans="1:5" s="15" customFormat="1" ht="26.1" customHeight="1" x14ac:dyDescent="0.2">
      <c r="A223" s="17" t="s">
        <v>656</v>
      </c>
      <c r="B223" s="17"/>
      <c r="C223" s="17" t="s">
        <v>657</v>
      </c>
      <c r="D223" s="17"/>
      <c r="E223" s="17"/>
    </row>
    <row r="224" spans="1:5" s="15" customFormat="1" ht="26.1" customHeight="1" x14ac:dyDescent="0.2">
      <c r="A224" s="17" t="s">
        <v>658</v>
      </c>
      <c r="B224" s="17"/>
      <c r="C224" s="17" t="s">
        <v>659</v>
      </c>
      <c r="D224" s="17"/>
      <c r="E224" s="17"/>
    </row>
    <row r="225" spans="1:5" s="15" customFormat="1" ht="12.95" customHeight="1" x14ac:dyDescent="0.2">
      <c r="A225" s="17" t="s">
        <v>660</v>
      </c>
      <c r="B225" s="17"/>
      <c r="C225" s="17" t="s">
        <v>661</v>
      </c>
      <c r="D225" s="17"/>
      <c r="E225" s="17"/>
    </row>
    <row r="226" spans="1:5" s="15" customFormat="1" ht="12.95" customHeight="1" x14ac:dyDescent="0.2">
      <c r="A226" s="17" t="s">
        <v>662</v>
      </c>
      <c r="B226" s="17"/>
      <c r="C226" s="17" t="s">
        <v>663</v>
      </c>
      <c r="D226" s="17"/>
      <c r="E226" s="17"/>
    </row>
    <row r="227" spans="1:5" s="15" customFormat="1" ht="12.95" customHeight="1" x14ac:dyDescent="0.2">
      <c r="A227" s="17" t="s">
        <v>664</v>
      </c>
      <c r="B227" s="17"/>
      <c r="C227" s="17" t="s">
        <v>665</v>
      </c>
      <c r="D227" s="17"/>
      <c r="E227" s="17"/>
    </row>
    <row r="228" spans="1:5" s="15" customFormat="1" ht="12.95" customHeight="1" x14ac:dyDescent="0.2">
      <c r="A228" s="17" t="s">
        <v>666</v>
      </c>
      <c r="B228" s="17"/>
      <c r="C228" s="17" t="s">
        <v>667</v>
      </c>
      <c r="D228" s="17"/>
      <c r="E228" s="17"/>
    </row>
    <row r="229" spans="1:5" s="15" customFormat="1" ht="12.95" customHeight="1" x14ac:dyDescent="0.2">
      <c r="A229" s="17" t="s">
        <v>668</v>
      </c>
      <c r="B229" s="17"/>
      <c r="C229" s="17" t="s">
        <v>669</v>
      </c>
      <c r="D229" s="17"/>
      <c r="E229" s="17"/>
    </row>
    <row r="230" spans="1:5" s="15" customFormat="1" ht="12.95" customHeight="1" x14ac:dyDescent="0.2">
      <c r="A230" s="17" t="s">
        <v>670</v>
      </c>
      <c r="B230" s="17"/>
      <c r="C230" s="17" t="s">
        <v>671</v>
      </c>
      <c r="D230" s="17"/>
      <c r="E230" s="17"/>
    </row>
    <row r="231" spans="1:5" s="15" customFormat="1" ht="12.95" customHeight="1" x14ac:dyDescent="0.2">
      <c r="A231" s="17" t="s">
        <v>672</v>
      </c>
      <c r="B231" s="17"/>
      <c r="C231" s="17" t="s">
        <v>673</v>
      </c>
      <c r="D231" s="17"/>
      <c r="E231" s="17"/>
    </row>
    <row r="232" spans="1:5" s="15" customFormat="1" ht="12.95" customHeight="1" x14ac:dyDescent="0.2">
      <c r="A232" s="17" t="s">
        <v>674</v>
      </c>
      <c r="B232" s="17"/>
      <c r="C232" s="17" t="s">
        <v>675</v>
      </c>
      <c r="D232" s="17"/>
      <c r="E232" s="17"/>
    </row>
    <row r="233" spans="1:5" s="15" customFormat="1" ht="12.95" customHeight="1" x14ac:dyDescent="0.2">
      <c r="A233" s="17" t="s">
        <v>166</v>
      </c>
      <c r="B233" s="17"/>
      <c r="C233" s="17" t="s">
        <v>676</v>
      </c>
      <c r="D233" s="17"/>
      <c r="E233" s="17"/>
    </row>
    <row r="234" spans="1:5" s="15" customFormat="1" ht="12.95" customHeight="1" x14ac:dyDescent="0.2">
      <c r="A234" s="17" t="s">
        <v>677</v>
      </c>
      <c r="B234" s="17"/>
      <c r="C234" s="17" t="s">
        <v>678</v>
      </c>
      <c r="D234" s="17"/>
      <c r="E234" s="17"/>
    </row>
    <row r="235" spans="1:5" s="15" customFormat="1" ht="12.95" customHeight="1" x14ac:dyDescent="0.2">
      <c r="A235" s="17" t="s">
        <v>679</v>
      </c>
      <c r="B235" s="17"/>
      <c r="C235" s="17" t="s">
        <v>676</v>
      </c>
      <c r="D235" s="17"/>
      <c r="E235" s="17"/>
    </row>
    <row r="236" spans="1:5" s="15" customFormat="1" ht="12.95" customHeight="1" x14ac:dyDescent="0.2">
      <c r="A236" s="17" t="s">
        <v>680</v>
      </c>
      <c r="B236" s="17"/>
      <c r="C236" s="17" t="s">
        <v>673</v>
      </c>
      <c r="D236" s="17"/>
      <c r="E236" s="17"/>
    </row>
    <row r="237" spans="1:5" s="15" customFormat="1" ht="12.95" customHeight="1" x14ac:dyDescent="0.2">
      <c r="A237" s="17" t="s">
        <v>681</v>
      </c>
      <c r="B237" s="17"/>
      <c r="C237" s="17" t="s">
        <v>682</v>
      </c>
      <c r="D237" s="17"/>
      <c r="E237" s="17"/>
    </row>
    <row r="238" spans="1:5" s="15" customFormat="1" ht="12.95" customHeight="1" x14ac:dyDescent="0.2">
      <c r="A238" s="17" t="s">
        <v>683</v>
      </c>
      <c r="B238" s="17"/>
      <c r="C238" s="17" t="s">
        <v>684</v>
      </c>
      <c r="D238" s="17"/>
      <c r="E238" s="17"/>
    </row>
    <row r="239" spans="1:5" s="15" customFormat="1" ht="12.95" customHeight="1" x14ac:dyDescent="0.2">
      <c r="A239" s="17" t="s">
        <v>685</v>
      </c>
      <c r="B239" s="17"/>
      <c r="C239" s="17" t="s">
        <v>686</v>
      </c>
      <c r="D239" s="17"/>
      <c r="E239" s="17"/>
    </row>
    <row r="240" spans="1:5" s="15" customFormat="1" ht="12.95" customHeight="1" x14ac:dyDescent="0.2">
      <c r="A240" s="17" t="s">
        <v>687</v>
      </c>
      <c r="B240" s="17"/>
      <c r="C240" s="17" t="s">
        <v>688</v>
      </c>
      <c r="D240" s="17"/>
      <c r="E240" s="17"/>
    </row>
    <row r="241" spans="1:5" s="15" customFormat="1" ht="12.95" customHeight="1" x14ac:dyDescent="0.2">
      <c r="A241" s="17" t="s">
        <v>689</v>
      </c>
      <c r="B241" s="17"/>
      <c r="C241" s="17" t="s">
        <v>690</v>
      </c>
      <c r="D241" s="17"/>
      <c r="E241" s="17"/>
    </row>
    <row r="242" spans="1:5" s="15" customFormat="1" ht="12.95" customHeight="1" x14ac:dyDescent="0.2">
      <c r="A242" s="17" t="s">
        <v>691</v>
      </c>
      <c r="B242" s="17"/>
      <c r="C242" s="17" t="s">
        <v>690</v>
      </c>
      <c r="D242" s="17"/>
      <c r="E242" s="17"/>
    </row>
    <row r="243" spans="1:5" s="15" customFormat="1" ht="12.95" customHeight="1" x14ac:dyDescent="0.2">
      <c r="A243" s="17" t="s">
        <v>692</v>
      </c>
      <c r="B243" s="17"/>
      <c r="C243" s="17" t="s">
        <v>693</v>
      </c>
      <c r="D243" s="17"/>
      <c r="E243" s="17"/>
    </row>
    <row r="244" spans="1:5" s="15" customFormat="1" ht="12.95" customHeight="1" x14ac:dyDescent="0.2">
      <c r="A244" s="17" t="s">
        <v>694</v>
      </c>
      <c r="B244" s="17"/>
      <c r="C244" s="17" t="s">
        <v>695</v>
      </c>
      <c r="D244" s="17"/>
      <c r="E244" s="17"/>
    </row>
    <row r="245" spans="1:5" s="15" customFormat="1" ht="12.95" customHeight="1" x14ac:dyDescent="0.2">
      <c r="A245" s="17" t="s">
        <v>696</v>
      </c>
      <c r="B245" s="17"/>
      <c r="C245" s="17" t="s">
        <v>697</v>
      </c>
      <c r="D245" s="17"/>
      <c r="E245" s="17"/>
    </row>
    <row r="246" spans="1:5" s="15" customFormat="1" ht="12.95" customHeight="1" x14ac:dyDescent="0.2">
      <c r="A246" s="17" t="s">
        <v>698</v>
      </c>
      <c r="B246" s="17"/>
      <c r="C246" s="17" t="s">
        <v>699</v>
      </c>
      <c r="D246" s="17"/>
      <c r="E246" s="17"/>
    </row>
    <row r="247" spans="1:5" s="15" customFormat="1" ht="12.95" customHeight="1" x14ac:dyDescent="0.2">
      <c r="A247" s="17" t="s">
        <v>700</v>
      </c>
      <c r="B247" s="17"/>
      <c r="C247" s="17" t="s">
        <v>701</v>
      </c>
      <c r="D247" s="17"/>
      <c r="E247" s="17"/>
    </row>
    <row r="248" spans="1:5" s="15" customFormat="1" ht="12.95" customHeight="1" x14ac:dyDescent="0.2">
      <c r="A248" s="17" t="s">
        <v>702</v>
      </c>
      <c r="B248" s="17"/>
      <c r="C248" s="17" t="s">
        <v>703</v>
      </c>
      <c r="D248" s="17"/>
      <c r="E248" s="17"/>
    </row>
    <row r="249" spans="1:5" s="15" customFormat="1" ht="12.95" customHeight="1" x14ac:dyDescent="0.2">
      <c r="A249" s="17" t="s">
        <v>704</v>
      </c>
      <c r="B249" s="17"/>
      <c r="C249" s="17" t="s">
        <v>705</v>
      </c>
      <c r="D249" s="17"/>
      <c r="E249" s="17"/>
    </row>
    <row r="250" spans="1:5" s="15" customFormat="1" ht="12.95" customHeight="1" x14ac:dyDescent="0.2">
      <c r="A250" s="17" t="s">
        <v>706</v>
      </c>
      <c r="B250" s="17"/>
      <c r="C250" s="17" t="s">
        <v>707</v>
      </c>
      <c r="D250" s="17"/>
      <c r="E250" s="17"/>
    </row>
    <row r="251" spans="1:5" s="15" customFormat="1" ht="12.95" customHeight="1" x14ac:dyDescent="0.2">
      <c r="A251" s="17" t="s">
        <v>708</v>
      </c>
      <c r="B251" s="17"/>
      <c r="C251" s="17" t="s">
        <v>709</v>
      </c>
      <c r="D251" s="17"/>
      <c r="E251" s="17"/>
    </row>
    <row r="252" spans="1:5" s="15" customFormat="1" ht="12.95" customHeight="1" x14ac:dyDescent="0.2">
      <c r="A252" s="17" t="s">
        <v>710</v>
      </c>
      <c r="B252" s="17"/>
      <c r="C252" s="17" t="s">
        <v>711</v>
      </c>
      <c r="D252" s="17"/>
      <c r="E252" s="17"/>
    </row>
    <row r="253" spans="1:5" s="15" customFormat="1" ht="12.95" customHeight="1" x14ac:dyDescent="0.2">
      <c r="A253" s="17" t="s">
        <v>712</v>
      </c>
      <c r="B253" s="17"/>
      <c r="C253" s="17" t="s">
        <v>713</v>
      </c>
      <c r="D253" s="17"/>
      <c r="E253" s="17"/>
    </row>
    <row r="254" spans="1:5" s="15" customFormat="1" ht="12.95" customHeight="1" x14ac:dyDescent="0.2">
      <c r="A254" s="17" t="s">
        <v>714</v>
      </c>
      <c r="B254" s="17"/>
      <c r="C254" s="17" t="s">
        <v>715</v>
      </c>
      <c r="D254" s="17"/>
      <c r="E254" s="17"/>
    </row>
    <row r="255" spans="1:5" s="15" customFormat="1" ht="12.95" customHeight="1" x14ac:dyDescent="0.2">
      <c r="A255" s="17" t="s">
        <v>716</v>
      </c>
      <c r="B255" s="17"/>
      <c r="C255" s="17" t="s">
        <v>717</v>
      </c>
      <c r="D255" s="17"/>
      <c r="E255" s="17"/>
    </row>
    <row r="256" spans="1:5" s="15" customFormat="1" ht="12.95" customHeight="1" x14ac:dyDescent="0.2">
      <c r="A256" s="17" t="s">
        <v>718</v>
      </c>
      <c r="B256" s="17"/>
      <c r="C256" s="17" t="s">
        <v>719</v>
      </c>
      <c r="D256" s="17"/>
      <c r="E256" s="17"/>
    </row>
    <row r="257" spans="1:5" s="15" customFormat="1" ht="12.95" customHeight="1" x14ac:dyDescent="0.2">
      <c r="A257" s="17" t="s">
        <v>720</v>
      </c>
      <c r="B257" s="17"/>
      <c r="C257" s="17" t="s">
        <v>721</v>
      </c>
      <c r="D257" s="17"/>
      <c r="E257" s="17"/>
    </row>
    <row r="258" spans="1:5" s="15" customFormat="1" ht="12.95" customHeight="1" x14ac:dyDescent="0.2">
      <c r="A258" s="17" t="s">
        <v>722</v>
      </c>
      <c r="B258" s="17"/>
      <c r="C258" s="17" t="s">
        <v>723</v>
      </c>
      <c r="D258" s="17"/>
      <c r="E258" s="17"/>
    </row>
    <row r="259" spans="1:5" s="15" customFormat="1" ht="12.95" customHeight="1" x14ac:dyDescent="0.2">
      <c r="A259" s="17" t="s">
        <v>724</v>
      </c>
      <c r="B259" s="17"/>
      <c r="C259" s="17" t="s">
        <v>725</v>
      </c>
      <c r="D259" s="17"/>
      <c r="E259" s="17"/>
    </row>
    <row r="260" spans="1:5" s="15" customFormat="1" ht="12.95" customHeight="1" x14ac:dyDescent="0.2">
      <c r="A260" s="17" t="s">
        <v>726</v>
      </c>
      <c r="B260" s="17"/>
      <c r="C260" s="17" t="s">
        <v>727</v>
      </c>
      <c r="D260" s="17"/>
      <c r="E260" s="17"/>
    </row>
    <row r="261" spans="1:5" s="15" customFormat="1" ht="12.95" customHeight="1" x14ac:dyDescent="0.2">
      <c r="A261" s="17" t="s">
        <v>728</v>
      </c>
      <c r="B261" s="17"/>
      <c r="C261" s="17" t="s">
        <v>729</v>
      </c>
      <c r="D261" s="17"/>
      <c r="E261" s="17"/>
    </row>
    <row r="262" spans="1:5" s="15" customFormat="1" ht="12.95" customHeight="1" x14ac:dyDescent="0.2">
      <c r="A262" s="17" t="s">
        <v>730</v>
      </c>
      <c r="B262" s="17"/>
      <c r="C262" s="17" t="s">
        <v>731</v>
      </c>
      <c r="D262" s="17"/>
      <c r="E262" s="17"/>
    </row>
    <row r="263" spans="1:5" s="15" customFormat="1" ht="12.95" customHeight="1" x14ac:dyDescent="0.2">
      <c r="A263" s="17" t="s">
        <v>732</v>
      </c>
      <c r="B263" s="17"/>
      <c r="C263" s="17" t="s">
        <v>733</v>
      </c>
      <c r="D263" s="17"/>
      <c r="E263" s="17"/>
    </row>
    <row r="264" spans="1:5" s="15" customFormat="1" ht="12.95" customHeight="1" x14ac:dyDescent="0.2">
      <c r="A264" s="17" t="s">
        <v>734</v>
      </c>
      <c r="B264" s="17"/>
      <c r="C264" s="17" t="s">
        <v>735</v>
      </c>
      <c r="D264" s="17"/>
      <c r="E264" s="17"/>
    </row>
    <row r="265" spans="1:5" s="15" customFormat="1" ht="12.95" customHeight="1" x14ac:dyDescent="0.2">
      <c r="A265" s="17" t="s">
        <v>736</v>
      </c>
      <c r="B265" s="17"/>
      <c r="C265" s="17" t="s">
        <v>737</v>
      </c>
      <c r="D265" s="17"/>
      <c r="E265" s="17"/>
    </row>
    <row r="266" spans="1:5" s="15" customFormat="1" ht="12.95" customHeight="1" x14ac:dyDescent="0.2">
      <c r="A266" s="17" t="s">
        <v>738</v>
      </c>
      <c r="B266" s="17"/>
      <c r="C266" s="17" t="s">
        <v>739</v>
      </c>
      <c r="D266" s="17"/>
      <c r="E266" s="17"/>
    </row>
    <row r="267" spans="1:5" s="15" customFormat="1" ht="12.95" customHeight="1" x14ac:dyDescent="0.2">
      <c r="A267" s="17" t="s">
        <v>740</v>
      </c>
      <c r="B267" s="17"/>
      <c r="C267" s="17" t="s">
        <v>741</v>
      </c>
      <c r="D267" s="17"/>
      <c r="E267" s="17"/>
    </row>
    <row r="268" spans="1:5" s="15" customFormat="1" ht="12.95" customHeight="1" x14ac:dyDescent="0.2">
      <c r="A268" s="17" t="s">
        <v>742</v>
      </c>
      <c r="B268" s="17"/>
      <c r="C268" s="17" t="s">
        <v>743</v>
      </c>
      <c r="D268" s="17"/>
      <c r="E268" s="17"/>
    </row>
    <row r="269" spans="1:5" s="15" customFormat="1" ht="12.95" customHeight="1" x14ac:dyDescent="0.2">
      <c r="A269" s="17" t="s">
        <v>744</v>
      </c>
      <c r="B269" s="17"/>
      <c r="C269" s="17" t="s">
        <v>745</v>
      </c>
      <c r="D269" s="17"/>
      <c r="E269" s="17"/>
    </row>
    <row r="270" spans="1:5" s="15" customFormat="1" ht="12.95" customHeight="1" x14ac:dyDescent="0.2">
      <c r="A270" s="17" t="s">
        <v>746</v>
      </c>
      <c r="B270" s="17"/>
      <c r="C270" s="17" t="s">
        <v>747</v>
      </c>
      <c r="D270" s="17"/>
      <c r="E270" s="17"/>
    </row>
    <row r="271" spans="1:5" s="15" customFormat="1" ht="12.95" customHeight="1" x14ac:dyDescent="0.2">
      <c r="A271" s="17" t="s">
        <v>748</v>
      </c>
      <c r="B271" s="17"/>
      <c r="C271" s="17" t="s">
        <v>749</v>
      </c>
      <c r="D271" s="17"/>
      <c r="E271" s="17"/>
    </row>
    <row r="272" spans="1:5" s="15" customFormat="1" ht="26.1" customHeight="1" x14ac:dyDescent="0.2">
      <c r="A272" s="17" t="s">
        <v>750</v>
      </c>
      <c r="B272" s="17"/>
      <c r="C272" s="17" t="s">
        <v>751</v>
      </c>
      <c r="D272" s="17"/>
      <c r="E272" s="17"/>
    </row>
    <row r="273" spans="1:5" s="15" customFormat="1" ht="12.95" customHeight="1" x14ac:dyDescent="0.2">
      <c r="A273" s="17" t="s">
        <v>752</v>
      </c>
      <c r="B273" s="17"/>
      <c r="C273" s="17" t="s">
        <v>753</v>
      </c>
      <c r="D273" s="17"/>
      <c r="E273" s="17"/>
    </row>
    <row r="274" spans="1:5" s="15" customFormat="1" ht="12.95" customHeight="1" x14ac:dyDescent="0.2">
      <c r="A274" s="17" t="s">
        <v>754</v>
      </c>
      <c r="B274" s="17"/>
      <c r="C274" s="17" t="s">
        <v>755</v>
      </c>
      <c r="D274" s="17"/>
      <c r="E274" s="17"/>
    </row>
    <row r="275" spans="1:5" s="15" customFormat="1" ht="12.95" customHeight="1" x14ac:dyDescent="0.2">
      <c r="A275" s="17" t="s">
        <v>756</v>
      </c>
      <c r="B275" s="17"/>
      <c r="C275" s="17" t="s">
        <v>757</v>
      </c>
      <c r="D275" s="17"/>
      <c r="E275" s="17"/>
    </row>
    <row r="276" spans="1:5" s="15" customFormat="1" ht="12.95" customHeight="1" x14ac:dyDescent="0.2">
      <c r="A276" s="17" t="s">
        <v>758</v>
      </c>
      <c r="B276" s="17"/>
      <c r="C276" s="17" t="s">
        <v>759</v>
      </c>
      <c r="D276" s="17"/>
      <c r="E276" s="17"/>
    </row>
    <row r="277" spans="1:5" s="15" customFormat="1" ht="12.95" customHeight="1" x14ac:dyDescent="0.2">
      <c r="A277" s="17" t="s">
        <v>760</v>
      </c>
      <c r="B277" s="17"/>
      <c r="C277" s="17" t="s">
        <v>761</v>
      </c>
      <c r="D277" s="17"/>
      <c r="E277" s="17"/>
    </row>
    <row r="278" spans="1:5" s="15" customFormat="1" ht="12.95" customHeight="1" x14ac:dyDescent="0.2">
      <c r="A278" s="17" t="s">
        <v>762</v>
      </c>
      <c r="B278" s="17"/>
      <c r="C278" s="17" t="s">
        <v>763</v>
      </c>
      <c r="D278" s="17"/>
      <c r="E278" s="17"/>
    </row>
    <row r="279" spans="1:5" s="15" customFormat="1" ht="12.95" customHeight="1" x14ac:dyDescent="0.2">
      <c r="A279" s="17" t="s">
        <v>764</v>
      </c>
      <c r="B279" s="17"/>
      <c r="C279" s="17" t="s">
        <v>765</v>
      </c>
      <c r="D279" s="17"/>
      <c r="E279" s="17"/>
    </row>
    <row r="280" spans="1:5" s="15" customFormat="1" ht="12.95" customHeight="1" x14ac:dyDescent="0.2">
      <c r="A280" s="17" t="s">
        <v>766</v>
      </c>
      <c r="B280" s="17"/>
      <c r="C280" s="17" t="s">
        <v>767</v>
      </c>
      <c r="D280" s="17"/>
      <c r="E280" s="17"/>
    </row>
    <row r="281" spans="1:5" s="15" customFormat="1" ht="12.95" customHeight="1" x14ac:dyDescent="0.2">
      <c r="A281" s="17" t="s">
        <v>768</v>
      </c>
      <c r="B281" s="17"/>
      <c r="C281" s="17" t="s">
        <v>769</v>
      </c>
      <c r="D281" s="17"/>
      <c r="E281" s="17"/>
    </row>
    <row r="282" spans="1:5" s="15" customFormat="1" ht="12.95" customHeight="1" x14ac:dyDescent="0.2">
      <c r="A282" s="17" t="s">
        <v>770</v>
      </c>
      <c r="B282" s="17"/>
      <c r="C282" s="17" t="s">
        <v>771</v>
      </c>
      <c r="D282" s="17"/>
      <c r="E282" s="17"/>
    </row>
    <row r="283" spans="1:5" s="15" customFormat="1" ht="12.95" customHeight="1" x14ac:dyDescent="0.2">
      <c r="A283" s="17" t="s">
        <v>772</v>
      </c>
      <c r="B283" s="17"/>
      <c r="C283" s="17" t="s">
        <v>773</v>
      </c>
      <c r="D283" s="17"/>
      <c r="E283" s="17"/>
    </row>
    <row r="284" spans="1:5" s="15" customFormat="1" ht="26.1" customHeight="1" x14ac:dyDescent="0.2">
      <c r="A284" s="17" t="s">
        <v>774</v>
      </c>
      <c r="B284" s="17"/>
      <c r="C284" s="17" t="s">
        <v>775</v>
      </c>
      <c r="D284" s="17"/>
      <c r="E284" s="17"/>
    </row>
    <row r="285" spans="1:5" s="15" customFormat="1" ht="12.95" customHeight="1" x14ac:dyDescent="0.2">
      <c r="A285" s="17" t="s">
        <v>776</v>
      </c>
      <c r="B285" s="17"/>
      <c r="C285" s="17" t="s">
        <v>777</v>
      </c>
      <c r="D285" s="17"/>
      <c r="E285" s="17"/>
    </row>
    <row r="286" spans="1:5" s="15" customFormat="1" ht="12.95" customHeight="1" x14ac:dyDescent="0.2">
      <c r="A286" s="17" t="s">
        <v>778</v>
      </c>
      <c r="B286" s="17"/>
      <c r="C286" s="17" t="s">
        <v>779</v>
      </c>
      <c r="D286" s="17"/>
      <c r="E286" s="17"/>
    </row>
    <row r="287" spans="1:5" s="15" customFormat="1" ht="12.95" customHeight="1" x14ac:dyDescent="0.2">
      <c r="A287" s="17" t="s">
        <v>780</v>
      </c>
      <c r="B287" s="17"/>
      <c r="C287" s="17" t="s">
        <v>781</v>
      </c>
      <c r="D287" s="17"/>
      <c r="E287" s="17"/>
    </row>
    <row r="288" spans="1:5" s="15" customFormat="1" ht="12.95" customHeight="1" x14ac:dyDescent="0.2">
      <c r="A288" s="17" t="s">
        <v>782</v>
      </c>
      <c r="B288" s="17"/>
      <c r="C288" s="17" t="s">
        <v>783</v>
      </c>
      <c r="D288" s="17"/>
      <c r="E288" s="17"/>
    </row>
    <row r="289" spans="1:5" s="15" customFormat="1" ht="12.95" customHeight="1" x14ac:dyDescent="0.2">
      <c r="A289" s="17" t="s">
        <v>784</v>
      </c>
      <c r="B289" s="17"/>
      <c r="C289" s="17" t="s">
        <v>785</v>
      </c>
      <c r="D289" s="17"/>
      <c r="E289" s="17"/>
    </row>
    <row r="290" spans="1:5" s="15" customFormat="1" ht="12.95" customHeight="1" x14ac:dyDescent="0.2">
      <c r="A290" s="17" t="s">
        <v>786</v>
      </c>
      <c r="B290" s="17"/>
      <c r="C290" s="17" t="s">
        <v>787</v>
      </c>
      <c r="D290" s="17"/>
      <c r="E290" s="17"/>
    </row>
    <row r="291" spans="1:5" s="15" customFormat="1" ht="12.95" customHeight="1" x14ac:dyDescent="0.2">
      <c r="A291" s="17" t="s">
        <v>788</v>
      </c>
      <c r="B291" s="17"/>
      <c r="C291" s="17" t="s">
        <v>789</v>
      </c>
      <c r="D291" s="17"/>
      <c r="E291" s="17"/>
    </row>
    <row r="292" spans="1:5" s="15" customFormat="1" ht="12.95" customHeight="1" x14ac:dyDescent="0.2">
      <c r="A292" s="17" t="s">
        <v>790</v>
      </c>
      <c r="B292" s="17"/>
      <c r="C292" s="17" t="s">
        <v>791</v>
      </c>
      <c r="D292" s="17"/>
      <c r="E292" s="17"/>
    </row>
    <row r="293" spans="1:5" s="15" customFormat="1" ht="12.95" customHeight="1" x14ac:dyDescent="0.2">
      <c r="A293" s="17" t="s">
        <v>792</v>
      </c>
      <c r="B293" s="17"/>
      <c r="C293" s="17" t="s">
        <v>793</v>
      </c>
      <c r="D293" s="17"/>
      <c r="E293" s="17"/>
    </row>
    <row r="294" spans="1:5" s="15" customFormat="1" ht="12.95" customHeight="1" x14ac:dyDescent="0.2">
      <c r="A294" s="17" t="s">
        <v>794</v>
      </c>
      <c r="B294" s="17"/>
      <c r="C294" s="17" t="s">
        <v>795</v>
      </c>
      <c r="D294" s="17"/>
      <c r="E294" s="17"/>
    </row>
    <row r="295" spans="1:5" s="15" customFormat="1" ht="12.95" customHeight="1" x14ac:dyDescent="0.2">
      <c r="A295" s="17" t="s">
        <v>796</v>
      </c>
      <c r="B295" s="17"/>
      <c r="C295" s="17" t="s">
        <v>797</v>
      </c>
      <c r="D295" s="17"/>
      <c r="E295" s="17"/>
    </row>
    <row r="296" spans="1:5" s="15" customFormat="1" ht="12.95" customHeight="1" x14ac:dyDescent="0.2">
      <c r="A296" s="17" t="s">
        <v>798</v>
      </c>
      <c r="B296" s="17"/>
      <c r="C296" s="17" t="s">
        <v>799</v>
      </c>
      <c r="D296" s="17"/>
      <c r="E296" s="17"/>
    </row>
    <row r="297" spans="1:5" s="15" customFormat="1" ht="12.95" customHeight="1" x14ac:dyDescent="0.2">
      <c r="A297" s="17" t="s">
        <v>800</v>
      </c>
      <c r="B297" s="17"/>
      <c r="C297" s="17" t="s">
        <v>801</v>
      </c>
      <c r="D297" s="17"/>
      <c r="E297" s="17"/>
    </row>
    <row r="298" spans="1:5" s="15" customFormat="1" ht="12.95" customHeight="1" x14ac:dyDescent="0.2">
      <c r="A298" s="17" t="s">
        <v>802</v>
      </c>
      <c r="B298" s="17"/>
      <c r="C298" s="17" t="s">
        <v>803</v>
      </c>
      <c r="D298" s="17"/>
      <c r="E298" s="17"/>
    </row>
    <row r="299" spans="1:5" s="15" customFormat="1" ht="12.95" customHeight="1" x14ac:dyDescent="0.2">
      <c r="A299" s="17" t="s">
        <v>804</v>
      </c>
      <c r="B299" s="17"/>
      <c r="C299" s="17" t="s">
        <v>805</v>
      </c>
      <c r="D299" s="17"/>
      <c r="E299" s="17"/>
    </row>
    <row r="300" spans="1:5" s="15" customFormat="1" ht="12.95" customHeight="1" x14ac:dyDescent="0.2">
      <c r="A300" s="17" t="s">
        <v>806</v>
      </c>
      <c r="B300" s="17"/>
      <c r="C300" s="17" t="s">
        <v>807</v>
      </c>
      <c r="D300" s="17"/>
      <c r="E300" s="17"/>
    </row>
    <row r="301" spans="1:5" s="15" customFormat="1" ht="12.95" customHeight="1" x14ac:dyDescent="0.2">
      <c r="A301" s="17" t="s">
        <v>808</v>
      </c>
      <c r="B301" s="17"/>
      <c r="C301" s="17" t="s">
        <v>809</v>
      </c>
      <c r="D301" s="17"/>
      <c r="E301" s="17"/>
    </row>
    <row r="302" spans="1:5" s="15" customFormat="1" ht="12.95" customHeight="1" x14ac:dyDescent="0.2">
      <c r="A302" s="17" t="s">
        <v>810</v>
      </c>
      <c r="B302" s="17"/>
      <c r="C302" s="17" t="s">
        <v>811</v>
      </c>
      <c r="D302" s="17"/>
      <c r="E302" s="17"/>
    </row>
    <row r="303" spans="1:5" s="15" customFormat="1" ht="12.95" customHeight="1" x14ac:dyDescent="0.2">
      <c r="A303" s="17" t="s">
        <v>812</v>
      </c>
      <c r="B303" s="17"/>
      <c r="C303" s="17" t="s">
        <v>813</v>
      </c>
      <c r="D303" s="17"/>
      <c r="E303" s="17"/>
    </row>
    <row r="304" spans="1:5" s="15" customFormat="1" ht="12.95" customHeight="1" x14ac:dyDescent="0.2">
      <c r="A304" s="17" t="s">
        <v>814</v>
      </c>
      <c r="B304" s="17"/>
      <c r="C304" s="17" t="s">
        <v>815</v>
      </c>
      <c r="D304" s="17"/>
      <c r="E304" s="17"/>
    </row>
    <row r="305" spans="1:5" s="15" customFormat="1" ht="12.95" customHeight="1" x14ac:dyDescent="0.2">
      <c r="A305" s="17" t="s">
        <v>816</v>
      </c>
      <c r="B305" s="17"/>
      <c r="C305" s="17" t="s">
        <v>817</v>
      </c>
      <c r="D305" s="17"/>
      <c r="E305" s="17"/>
    </row>
    <row r="306" spans="1:5" s="15" customFormat="1" ht="12.95" customHeight="1" x14ac:dyDescent="0.2">
      <c r="A306" s="17" t="s">
        <v>818</v>
      </c>
      <c r="B306" s="17"/>
      <c r="C306" s="17" t="s">
        <v>819</v>
      </c>
      <c r="D306" s="17"/>
      <c r="E306" s="17"/>
    </row>
    <row r="307" spans="1:5" s="15" customFormat="1" ht="12.95" customHeight="1" x14ac:dyDescent="0.2">
      <c r="A307" s="17" t="s">
        <v>820</v>
      </c>
      <c r="B307" s="17"/>
      <c r="C307" s="17" t="s">
        <v>821</v>
      </c>
      <c r="D307" s="17"/>
      <c r="E307" s="17"/>
    </row>
    <row r="308" spans="1:5" s="15" customFormat="1" ht="12.95" customHeight="1" x14ac:dyDescent="0.2">
      <c r="A308" s="17" t="s">
        <v>822</v>
      </c>
      <c r="B308" s="17"/>
      <c r="C308" s="17" t="s">
        <v>823</v>
      </c>
      <c r="D308" s="17"/>
      <c r="E308" s="17"/>
    </row>
    <row r="309" spans="1:5" s="15" customFormat="1" ht="12.95" customHeight="1" x14ac:dyDescent="0.2">
      <c r="A309" s="17" t="s">
        <v>824</v>
      </c>
      <c r="B309" s="17"/>
      <c r="C309" s="17" t="s">
        <v>825</v>
      </c>
      <c r="D309" s="17"/>
      <c r="E309" s="17"/>
    </row>
    <row r="310" spans="1:5" s="15" customFormat="1" ht="12.95" customHeight="1" x14ac:dyDescent="0.2">
      <c r="A310" s="17" t="s">
        <v>826</v>
      </c>
      <c r="B310" s="17"/>
      <c r="C310" s="17" t="s">
        <v>827</v>
      </c>
      <c r="D310" s="17"/>
      <c r="E310" s="17"/>
    </row>
    <row r="311" spans="1:5" s="15" customFormat="1" ht="12.95" customHeight="1" x14ac:dyDescent="0.2">
      <c r="A311" s="17" t="s">
        <v>828</v>
      </c>
      <c r="B311" s="17"/>
      <c r="C311" s="17" t="s">
        <v>829</v>
      </c>
      <c r="D311" s="17"/>
      <c r="E311" s="17"/>
    </row>
    <row r="312" spans="1:5" s="15" customFormat="1" ht="12.95" customHeight="1" x14ac:dyDescent="0.2">
      <c r="A312" s="17" t="s">
        <v>830</v>
      </c>
      <c r="B312" s="17"/>
      <c r="C312" s="17" t="s">
        <v>831</v>
      </c>
      <c r="D312" s="17"/>
      <c r="E312" s="17"/>
    </row>
    <row r="313" spans="1:5" s="15" customFormat="1" ht="12.95" customHeight="1" x14ac:dyDescent="0.2">
      <c r="A313" s="17" t="s">
        <v>832</v>
      </c>
      <c r="B313" s="17"/>
      <c r="C313" s="17" t="s">
        <v>833</v>
      </c>
      <c r="D313" s="17"/>
      <c r="E313" s="17"/>
    </row>
    <row r="314" spans="1:5" s="15" customFormat="1" ht="12.95" customHeight="1" x14ac:dyDescent="0.2">
      <c r="A314" s="17" t="s">
        <v>834</v>
      </c>
      <c r="B314" s="17"/>
      <c r="C314" s="17" t="s">
        <v>835</v>
      </c>
      <c r="D314" s="17"/>
      <c r="E314" s="17"/>
    </row>
    <row r="315" spans="1:5" s="15" customFormat="1" ht="12.95" customHeight="1" x14ac:dyDescent="0.2">
      <c r="A315" s="17" t="s">
        <v>836</v>
      </c>
      <c r="B315" s="17"/>
      <c r="C315" s="17" t="s">
        <v>837</v>
      </c>
      <c r="D315" s="17"/>
      <c r="E315" s="17"/>
    </row>
    <row r="316" spans="1:5" s="15" customFormat="1" ht="12.95" customHeight="1" x14ac:dyDescent="0.2">
      <c r="A316" s="17" t="s">
        <v>838</v>
      </c>
      <c r="B316" s="17"/>
      <c r="C316" s="17" t="s">
        <v>839</v>
      </c>
      <c r="D316" s="17"/>
      <c r="E316" s="17"/>
    </row>
    <row r="317" spans="1:5" s="15" customFormat="1" ht="12.95" customHeight="1" x14ac:dyDescent="0.2">
      <c r="A317" s="17" t="s">
        <v>840</v>
      </c>
      <c r="B317" s="17"/>
      <c r="C317" s="17" t="s">
        <v>841</v>
      </c>
      <c r="D317" s="17"/>
      <c r="E317" s="17"/>
    </row>
    <row r="318" spans="1:5" s="15" customFormat="1" ht="12.95" customHeight="1" x14ac:dyDescent="0.2">
      <c r="A318" s="17" t="s">
        <v>842</v>
      </c>
      <c r="B318" s="17"/>
      <c r="C318" s="17" t="s">
        <v>843</v>
      </c>
      <c r="D318" s="17"/>
      <c r="E318" s="17"/>
    </row>
    <row r="319" spans="1:5" s="15" customFormat="1" ht="12.95" customHeight="1" x14ac:dyDescent="0.2">
      <c r="A319" s="17" t="s">
        <v>844</v>
      </c>
      <c r="B319" s="17"/>
      <c r="C319" s="17" t="s">
        <v>845</v>
      </c>
      <c r="D319" s="17"/>
      <c r="E319" s="17"/>
    </row>
    <row r="320" spans="1:5" s="15" customFormat="1" ht="12.95" customHeight="1" x14ac:dyDescent="0.2">
      <c r="A320" s="17" t="s">
        <v>846</v>
      </c>
      <c r="B320" s="17"/>
      <c r="C320" s="17" t="s">
        <v>847</v>
      </c>
      <c r="D320" s="17"/>
      <c r="E320" s="17"/>
    </row>
    <row r="321" spans="1:5" s="15" customFormat="1" ht="12.95" customHeight="1" x14ac:dyDescent="0.2">
      <c r="A321" s="17" t="s">
        <v>848</v>
      </c>
      <c r="B321" s="17"/>
      <c r="C321" s="17" t="s">
        <v>849</v>
      </c>
      <c r="D321" s="17"/>
      <c r="E321" s="17"/>
    </row>
    <row r="322" spans="1:5" s="15" customFormat="1" ht="12.95" customHeight="1" x14ac:dyDescent="0.2">
      <c r="A322" s="17" t="s">
        <v>850</v>
      </c>
      <c r="B322" s="17"/>
      <c r="C322" s="17" t="s">
        <v>851</v>
      </c>
      <c r="D322" s="17"/>
      <c r="E322" s="17"/>
    </row>
    <row r="323" spans="1:5" s="15" customFormat="1" ht="12.95" customHeight="1" x14ac:dyDescent="0.2">
      <c r="A323" s="17" t="s">
        <v>852</v>
      </c>
      <c r="B323" s="17"/>
      <c r="C323" s="17" t="s">
        <v>853</v>
      </c>
      <c r="D323" s="17"/>
      <c r="E323" s="17"/>
    </row>
    <row r="324" spans="1:5" s="15" customFormat="1" ht="12.95" customHeight="1" x14ac:dyDescent="0.2">
      <c r="A324" s="17" t="s">
        <v>854</v>
      </c>
      <c r="B324" s="17"/>
      <c r="C324" s="17" t="s">
        <v>855</v>
      </c>
      <c r="D324" s="17"/>
      <c r="E324" s="17"/>
    </row>
    <row r="325" spans="1:5" s="15" customFormat="1" ht="12.95" customHeight="1" x14ac:dyDescent="0.2">
      <c r="A325" s="17" t="s">
        <v>856</v>
      </c>
      <c r="B325" s="17"/>
      <c r="C325" s="17" t="s">
        <v>857</v>
      </c>
      <c r="D325" s="17"/>
      <c r="E325" s="17"/>
    </row>
    <row r="326" spans="1:5" s="15" customFormat="1" ht="12.95" customHeight="1" x14ac:dyDescent="0.2">
      <c r="A326" s="17" t="s">
        <v>858</v>
      </c>
      <c r="B326" s="17"/>
      <c r="C326" s="17" t="s">
        <v>859</v>
      </c>
      <c r="D326" s="17"/>
      <c r="E326" s="17"/>
    </row>
    <row r="327" spans="1:5" s="15" customFormat="1" ht="12.95" customHeight="1" x14ac:dyDescent="0.2">
      <c r="A327" s="17" t="s">
        <v>860</v>
      </c>
      <c r="B327" s="17"/>
      <c r="C327" s="17" t="s">
        <v>861</v>
      </c>
      <c r="D327" s="17"/>
      <c r="E327" s="17"/>
    </row>
    <row r="328" spans="1:5" s="15" customFormat="1" ht="12.95" customHeight="1" x14ac:dyDescent="0.2">
      <c r="A328" s="17" t="s">
        <v>862</v>
      </c>
      <c r="B328" s="17"/>
      <c r="C328" s="17" t="s">
        <v>863</v>
      </c>
      <c r="D328" s="17"/>
      <c r="E328" s="17"/>
    </row>
    <row r="329" spans="1:5" s="15" customFormat="1" ht="12.95" customHeight="1" x14ac:dyDescent="0.2">
      <c r="A329" s="17" t="s">
        <v>864</v>
      </c>
      <c r="B329" s="17"/>
      <c r="C329" s="17" t="s">
        <v>865</v>
      </c>
      <c r="D329" s="17"/>
      <c r="E329" s="17"/>
    </row>
    <row r="330" spans="1:5" s="15" customFormat="1" ht="12.95" customHeight="1" x14ac:dyDescent="0.2">
      <c r="A330" s="17" t="s">
        <v>866</v>
      </c>
      <c r="B330" s="17"/>
      <c r="C330" s="17" t="s">
        <v>867</v>
      </c>
      <c r="D330" s="17"/>
      <c r="E330" s="17"/>
    </row>
    <row r="331" spans="1:5" s="15" customFormat="1" ht="12.95" customHeight="1" x14ac:dyDescent="0.2">
      <c r="A331" s="17" t="s">
        <v>868</v>
      </c>
      <c r="B331" s="17"/>
      <c r="C331" s="17" t="s">
        <v>869</v>
      </c>
      <c r="D331" s="17"/>
      <c r="E331" s="17"/>
    </row>
    <row r="332" spans="1:5" s="15" customFormat="1" ht="12.95" customHeight="1" x14ac:dyDescent="0.2">
      <c r="A332" s="17" t="s">
        <v>870</v>
      </c>
      <c r="B332" s="17"/>
      <c r="C332" s="17" t="s">
        <v>871</v>
      </c>
      <c r="D332" s="17"/>
      <c r="E332" s="17"/>
    </row>
    <row r="333" spans="1:5" s="15" customFormat="1" ht="12.95" customHeight="1" x14ac:dyDescent="0.2">
      <c r="A333" s="17" t="s">
        <v>872</v>
      </c>
      <c r="B333" s="17"/>
      <c r="C333" s="17" t="s">
        <v>873</v>
      </c>
      <c r="D333" s="17"/>
      <c r="E333" s="17"/>
    </row>
    <row r="334" spans="1:5" s="15" customFormat="1" ht="12.95" customHeight="1" x14ac:dyDescent="0.2">
      <c r="A334" s="17" t="s">
        <v>874</v>
      </c>
      <c r="B334" s="17"/>
      <c r="C334" s="17" t="s">
        <v>875</v>
      </c>
      <c r="D334" s="17"/>
      <c r="E334" s="17"/>
    </row>
    <row r="335" spans="1:5" s="15" customFormat="1" ht="12.95" customHeight="1" x14ac:dyDescent="0.2">
      <c r="A335" s="17" t="s">
        <v>876</v>
      </c>
      <c r="B335" s="17"/>
      <c r="C335" s="17" t="s">
        <v>877</v>
      </c>
      <c r="D335" s="17"/>
      <c r="E335" s="17"/>
    </row>
    <row r="336" spans="1:5" s="15" customFormat="1" ht="12.95" customHeight="1" x14ac:dyDescent="0.2">
      <c r="A336" s="17" t="s">
        <v>878</v>
      </c>
      <c r="B336" s="17"/>
      <c r="C336" s="17" t="s">
        <v>879</v>
      </c>
      <c r="D336" s="17"/>
      <c r="E336" s="17"/>
    </row>
    <row r="337" spans="1:5" s="15" customFormat="1" ht="12.95" customHeight="1" x14ac:dyDescent="0.2">
      <c r="A337" s="17" t="s">
        <v>880</v>
      </c>
      <c r="B337" s="17"/>
      <c r="C337" s="17" t="s">
        <v>881</v>
      </c>
      <c r="D337" s="17"/>
      <c r="E337" s="17"/>
    </row>
    <row r="338" spans="1:5" s="15" customFormat="1" ht="12.95" customHeight="1" x14ac:dyDescent="0.2">
      <c r="A338" s="17" t="s">
        <v>882</v>
      </c>
      <c r="B338" s="17"/>
      <c r="C338" s="17" t="s">
        <v>883</v>
      </c>
      <c r="D338" s="17"/>
      <c r="E338" s="17"/>
    </row>
    <row r="339" spans="1:5" s="15" customFormat="1" ht="12.95" customHeight="1" x14ac:dyDescent="0.2">
      <c r="A339" s="17" t="s">
        <v>884</v>
      </c>
      <c r="B339" s="17"/>
      <c r="C339" s="17" t="s">
        <v>885</v>
      </c>
      <c r="D339" s="17"/>
      <c r="E339" s="17"/>
    </row>
    <row r="340" spans="1:5" s="15" customFormat="1" ht="12.95" customHeight="1" x14ac:dyDescent="0.2">
      <c r="A340" s="17" t="s">
        <v>886</v>
      </c>
      <c r="B340" s="17"/>
      <c r="C340" s="17" t="s">
        <v>887</v>
      </c>
      <c r="D340" s="17"/>
      <c r="E340" s="17"/>
    </row>
    <row r="341" spans="1:5" s="15" customFormat="1" ht="12.95" customHeight="1" x14ac:dyDescent="0.2">
      <c r="A341" s="17" t="s">
        <v>888</v>
      </c>
      <c r="B341" s="17"/>
      <c r="C341" s="17" t="s">
        <v>889</v>
      </c>
      <c r="D341" s="17"/>
      <c r="E341" s="17"/>
    </row>
    <row r="342" spans="1:5" s="15" customFormat="1" ht="12.95" customHeight="1" x14ac:dyDescent="0.2">
      <c r="A342" s="17" t="s">
        <v>890</v>
      </c>
      <c r="B342" s="17"/>
      <c r="C342" s="17" t="s">
        <v>891</v>
      </c>
      <c r="D342" s="17"/>
      <c r="E342" s="17"/>
    </row>
    <row r="343" spans="1:5" s="15" customFormat="1" ht="12.95" customHeight="1" x14ac:dyDescent="0.2">
      <c r="A343" s="17" t="s">
        <v>892</v>
      </c>
      <c r="B343" s="17"/>
      <c r="C343" s="17" t="s">
        <v>893</v>
      </c>
      <c r="D343" s="17"/>
      <c r="E343" s="17"/>
    </row>
    <row r="344" spans="1:5" s="15" customFormat="1" ht="12.95" customHeight="1" x14ac:dyDescent="0.2">
      <c r="A344" s="17" t="s">
        <v>894</v>
      </c>
      <c r="B344" s="17"/>
      <c r="C344" s="17" t="s">
        <v>895</v>
      </c>
      <c r="D344" s="17"/>
      <c r="E344" s="17"/>
    </row>
    <row r="345" spans="1:5" s="15" customFormat="1" ht="12.95" customHeight="1" x14ac:dyDescent="0.2">
      <c r="A345" s="17" t="s">
        <v>896</v>
      </c>
      <c r="B345" s="17"/>
      <c r="C345" s="17" t="s">
        <v>897</v>
      </c>
      <c r="D345" s="17"/>
      <c r="E345" s="17"/>
    </row>
    <row r="346" spans="1:5" s="15" customFormat="1" ht="12.95" customHeight="1" x14ac:dyDescent="0.2">
      <c r="A346" s="17" t="s">
        <v>898</v>
      </c>
      <c r="B346" s="17"/>
      <c r="C346" s="17" t="s">
        <v>899</v>
      </c>
      <c r="D346" s="17"/>
      <c r="E346" s="17"/>
    </row>
    <row r="347" spans="1:5" s="15" customFormat="1" ht="12.95" customHeight="1" x14ac:dyDescent="0.2">
      <c r="A347" s="17" t="s">
        <v>900</v>
      </c>
      <c r="B347" s="17"/>
      <c r="C347" s="17" t="s">
        <v>901</v>
      </c>
      <c r="D347" s="17"/>
      <c r="E347" s="17"/>
    </row>
    <row r="348" spans="1:5" s="15" customFormat="1" ht="12.95" customHeight="1" x14ac:dyDescent="0.2">
      <c r="A348" s="17" t="s">
        <v>902</v>
      </c>
      <c r="B348" s="17"/>
      <c r="C348" s="17" t="s">
        <v>901</v>
      </c>
      <c r="D348" s="17"/>
      <c r="E348" s="17"/>
    </row>
    <row r="349" spans="1:5" s="15" customFormat="1" ht="12.95" customHeight="1" x14ac:dyDescent="0.2">
      <c r="A349" s="17" t="s">
        <v>903</v>
      </c>
      <c r="B349" s="17"/>
      <c r="C349" s="17" t="s">
        <v>904</v>
      </c>
      <c r="D349" s="17"/>
      <c r="E349" s="17"/>
    </row>
    <row r="350" spans="1:5" s="15" customFormat="1" ht="12.95" customHeight="1" x14ac:dyDescent="0.2">
      <c r="A350" s="17" t="s">
        <v>903</v>
      </c>
      <c r="B350" s="17"/>
      <c r="C350" s="17" t="s">
        <v>904</v>
      </c>
      <c r="D350" s="17"/>
      <c r="E350" s="17"/>
    </row>
    <row r="351" spans="1:5" s="15" customFormat="1" ht="12.95" customHeight="1" x14ac:dyDescent="0.2">
      <c r="A351" s="17" t="s">
        <v>905</v>
      </c>
      <c r="B351" s="17"/>
      <c r="C351" s="17" t="s">
        <v>906</v>
      </c>
      <c r="D351" s="17"/>
      <c r="E351" s="17"/>
    </row>
    <row r="352" spans="1:5" s="15" customFormat="1" ht="12.95" customHeight="1" x14ac:dyDescent="0.2">
      <c r="A352" s="17" t="s">
        <v>59</v>
      </c>
      <c r="B352" s="17"/>
      <c r="C352" s="17" t="s">
        <v>907</v>
      </c>
      <c r="D352" s="17"/>
      <c r="E352" s="17"/>
    </row>
    <row r="353" spans="1:5" s="15" customFormat="1" ht="12.95" customHeight="1" x14ac:dyDescent="0.2">
      <c r="A353" s="17" t="s">
        <v>908</v>
      </c>
      <c r="B353" s="17"/>
      <c r="C353" s="17" t="s">
        <v>909</v>
      </c>
      <c r="D353" s="17"/>
      <c r="E353" s="17"/>
    </row>
    <row r="354" spans="1:5" s="15" customFormat="1" ht="12.95" customHeight="1" x14ac:dyDescent="0.2">
      <c r="A354" s="17" t="s">
        <v>910</v>
      </c>
      <c r="B354" s="17"/>
      <c r="C354" s="17" t="s">
        <v>911</v>
      </c>
      <c r="D354" s="17"/>
      <c r="E354" s="17"/>
    </row>
    <row r="355" spans="1:5" s="15" customFormat="1" ht="12.95" customHeight="1" x14ac:dyDescent="0.2">
      <c r="A355" s="17" t="s">
        <v>912</v>
      </c>
      <c r="B355" s="17"/>
      <c r="C355" s="17" t="s">
        <v>913</v>
      </c>
      <c r="D355" s="17"/>
      <c r="E355" s="17"/>
    </row>
    <row r="356" spans="1:5" s="15" customFormat="1" ht="12.95" customHeight="1" x14ac:dyDescent="0.2">
      <c r="A356" s="17" t="s">
        <v>914</v>
      </c>
      <c r="B356" s="17"/>
      <c r="C356" s="17" t="s">
        <v>915</v>
      </c>
      <c r="D356" s="17"/>
      <c r="E356" s="17"/>
    </row>
    <row r="357" spans="1:5" s="15" customFormat="1" ht="12.95" customHeight="1" x14ac:dyDescent="0.2">
      <c r="A357" s="17" t="s">
        <v>916</v>
      </c>
      <c r="B357" s="17"/>
      <c r="C357" s="17" t="s">
        <v>917</v>
      </c>
      <c r="D357" s="17"/>
      <c r="E357" s="17"/>
    </row>
    <row r="358" spans="1:5" s="15" customFormat="1" ht="12.95" customHeight="1" x14ac:dyDescent="0.2">
      <c r="A358" s="17" t="s">
        <v>44</v>
      </c>
      <c r="B358" s="17"/>
      <c r="C358" s="17" t="s">
        <v>907</v>
      </c>
      <c r="D358" s="17"/>
      <c r="E358" s="17"/>
    </row>
    <row r="359" spans="1:5" s="15" customFormat="1" ht="12.95" customHeight="1" x14ac:dyDescent="0.2">
      <c r="A359" s="17" t="s">
        <v>179</v>
      </c>
      <c r="B359" s="17"/>
      <c r="C359" s="17" t="s">
        <v>918</v>
      </c>
      <c r="D359" s="17"/>
      <c r="E359" s="17"/>
    </row>
    <row r="360" spans="1:5" s="15" customFormat="1" ht="12.95" customHeight="1" x14ac:dyDescent="0.2">
      <c r="A360" s="17" t="s">
        <v>97</v>
      </c>
      <c r="B360" s="17"/>
      <c r="C360" s="17" t="s">
        <v>919</v>
      </c>
      <c r="D360" s="17"/>
      <c r="E360" s="17"/>
    </row>
    <row r="361" spans="1:5" s="15" customFormat="1" ht="12.95" customHeight="1" x14ac:dyDescent="0.2">
      <c r="A361" s="17" t="s">
        <v>920</v>
      </c>
      <c r="B361" s="17"/>
      <c r="C361" s="17" t="s">
        <v>921</v>
      </c>
      <c r="D361" s="17"/>
      <c r="E361" s="17"/>
    </row>
    <row r="362" spans="1:5" s="15" customFormat="1" ht="12.95" customHeight="1" x14ac:dyDescent="0.2">
      <c r="A362" s="17" t="s">
        <v>922</v>
      </c>
      <c r="B362" s="17"/>
      <c r="C362" s="17" t="s">
        <v>921</v>
      </c>
      <c r="D362" s="17"/>
      <c r="E362" s="17"/>
    </row>
    <row r="363" spans="1:5" s="15" customFormat="1" ht="12.95" customHeight="1" x14ac:dyDescent="0.2">
      <c r="A363" s="17" t="s">
        <v>923</v>
      </c>
      <c r="B363" s="17"/>
      <c r="C363" s="17" t="s">
        <v>924</v>
      </c>
      <c r="D363" s="17"/>
      <c r="E363" s="17"/>
    </row>
    <row r="364" spans="1:5" s="15" customFormat="1" ht="12.95" customHeight="1" x14ac:dyDescent="0.2">
      <c r="A364" s="17" t="s">
        <v>925</v>
      </c>
      <c r="B364" s="17"/>
      <c r="C364" s="17" t="s">
        <v>926</v>
      </c>
      <c r="D364" s="17"/>
      <c r="E364" s="17"/>
    </row>
    <row r="365" spans="1:5" s="15" customFormat="1" ht="12.95" customHeight="1" x14ac:dyDescent="0.2">
      <c r="A365" s="17" t="s">
        <v>927</v>
      </c>
      <c r="B365" s="17"/>
      <c r="C365" s="17" t="s">
        <v>928</v>
      </c>
      <c r="D365" s="17"/>
      <c r="E365" s="17"/>
    </row>
    <row r="366" spans="1:5" s="15" customFormat="1" ht="12.95" customHeight="1" x14ac:dyDescent="0.2">
      <c r="A366" s="17" t="s">
        <v>929</v>
      </c>
      <c r="B366" s="17"/>
      <c r="C366" s="17" t="s">
        <v>930</v>
      </c>
      <c r="D366" s="17"/>
      <c r="E366" s="17"/>
    </row>
    <row r="367" spans="1:5" s="15" customFormat="1" ht="12.95" customHeight="1" x14ac:dyDescent="0.2">
      <c r="A367" s="17" t="s">
        <v>99</v>
      </c>
      <c r="B367" s="17"/>
      <c r="C367" s="17" t="s">
        <v>931</v>
      </c>
      <c r="D367" s="17"/>
      <c r="E367" s="17"/>
    </row>
    <row r="368" spans="1:5" s="15" customFormat="1" ht="12.95" customHeight="1" x14ac:dyDescent="0.2">
      <c r="A368" s="17" t="s">
        <v>932</v>
      </c>
      <c r="B368" s="17"/>
      <c r="C368" s="17" t="s">
        <v>933</v>
      </c>
      <c r="D368" s="17"/>
      <c r="E368" s="17"/>
    </row>
    <row r="369" spans="1:5" s="15" customFormat="1" ht="12.95" customHeight="1" x14ac:dyDescent="0.2">
      <c r="A369" s="17" t="s">
        <v>934</v>
      </c>
      <c r="B369" s="17"/>
      <c r="C369" s="17" t="s">
        <v>935</v>
      </c>
      <c r="D369" s="17"/>
      <c r="E369" s="17"/>
    </row>
    <row r="370" spans="1:5" s="15" customFormat="1" ht="12.95" customHeight="1" x14ac:dyDescent="0.2">
      <c r="A370" s="17" t="s">
        <v>936</v>
      </c>
      <c r="B370" s="17"/>
      <c r="C370" s="17" t="s">
        <v>937</v>
      </c>
      <c r="D370" s="17"/>
      <c r="E370" s="17"/>
    </row>
    <row r="371" spans="1:5" s="15" customFormat="1" ht="12.95" customHeight="1" x14ac:dyDescent="0.2">
      <c r="A371" s="17" t="s">
        <v>938</v>
      </c>
      <c r="B371" s="17"/>
      <c r="C371" s="17" t="s">
        <v>939</v>
      </c>
      <c r="D371" s="17"/>
      <c r="E371" s="17"/>
    </row>
    <row r="372" spans="1:5" s="15" customFormat="1" ht="12.95" customHeight="1" x14ac:dyDescent="0.2">
      <c r="A372" s="17" t="s">
        <v>940</v>
      </c>
      <c r="B372" s="17"/>
      <c r="C372" s="17" t="s">
        <v>941</v>
      </c>
      <c r="D372" s="17"/>
      <c r="E372" s="17"/>
    </row>
    <row r="373" spans="1:5" s="15" customFormat="1" ht="12.95" customHeight="1" x14ac:dyDescent="0.2">
      <c r="A373" s="17" t="s">
        <v>942</v>
      </c>
      <c r="B373" s="17"/>
      <c r="C373" s="17" t="s">
        <v>943</v>
      </c>
      <c r="D373" s="17"/>
      <c r="E373" s="17"/>
    </row>
    <row r="374" spans="1:5" s="15" customFormat="1" ht="12.95" customHeight="1" x14ac:dyDescent="0.2">
      <c r="A374" s="17" t="s">
        <v>944</v>
      </c>
      <c r="B374" s="17"/>
      <c r="C374" s="17" t="s">
        <v>945</v>
      </c>
      <c r="D374" s="17"/>
      <c r="E374" s="17"/>
    </row>
    <row r="375" spans="1:5" s="15" customFormat="1" ht="12.95" customHeight="1" x14ac:dyDescent="0.2">
      <c r="A375" s="17" t="s">
        <v>946</v>
      </c>
      <c r="B375" s="17"/>
      <c r="C375" s="17" t="s">
        <v>947</v>
      </c>
      <c r="D375" s="17"/>
      <c r="E375" s="17"/>
    </row>
    <row r="376" spans="1:5" s="15" customFormat="1" ht="12.95" customHeight="1" x14ac:dyDescent="0.2">
      <c r="A376" s="17" t="s">
        <v>948</v>
      </c>
      <c r="B376" s="17"/>
      <c r="C376" s="17" t="s">
        <v>949</v>
      </c>
      <c r="D376" s="17"/>
      <c r="E376" s="17"/>
    </row>
    <row r="377" spans="1:5" s="15" customFormat="1" ht="12.95" customHeight="1" x14ac:dyDescent="0.2">
      <c r="A377" s="17" t="s">
        <v>950</v>
      </c>
      <c r="B377" s="17"/>
      <c r="C377" s="17" t="s">
        <v>951</v>
      </c>
      <c r="D377" s="17"/>
      <c r="E377" s="17"/>
    </row>
    <row r="378" spans="1:5" s="15" customFormat="1" ht="12.95" customHeight="1" x14ac:dyDescent="0.2">
      <c r="A378" s="17" t="s">
        <v>952</v>
      </c>
      <c r="B378" s="17"/>
      <c r="C378" s="17" t="s">
        <v>953</v>
      </c>
      <c r="D378" s="17"/>
      <c r="E378" s="17"/>
    </row>
    <row r="379" spans="1:5" s="15" customFormat="1" ht="12.95" customHeight="1" x14ac:dyDescent="0.2">
      <c r="A379" s="17" t="s">
        <v>954</v>
      </c>
      <c r="B379" s="17"/>
      <c r="C379" s="17" t="s">
        <v>955</v>
      </c>
      <c r="D379" s="17"/>
      <c r="E379" s="17"/>
    </row>
    <row r="380" spans="1:5" s="15" customFormat="1" ht="12.95" customHeight="1" x14ac:dyDescent="0.2">
      <c r="A380" s="17" t="s">
        <v>956</v>
      </c>
      <c r="B380" s="17"/>
      <c r="C380" s="17" t="s">
        <v>957</v>
      </c>
      <c r="D380" s="17"/>
      <c r="E380" s="17"/>
    </row>
    <row r="381" spans="1:5" s="15" customFormat="1" ht="12.95" customHeight="1" x14ac:dyDescent="0.2">
      <c r="A381" s="17" t="s">
        <v>958</v>
      </c>
      <c r="B381" s="17"/>
      <c r="C381" s="17" t="s">
        <v>918</v>
      </c>
      <c r="D381" s="17"/>
      <c r="E381" s="17"/>
    </row>
    <row r="382" spans="1:5" s="15" customFormat="1" ht="12.95" customHeight="1" x14ac:dyDescent="0.2">
      <c r="A382" s="17" t="s">
        <v>959</v>
      </c>
      <c r="B382" s="17"/>
      <c r="C382" s="17" t="s">
        <v>960</v>
      </c>
      <c r="D382" s="17"/>
      <c r="E382" s="17"/>
    </row>
    <row r="383" spans="1:5" s="15" customFormat="1" ht="12.95" customHeight="1" x14ac:dyDescent="0.2">
      <c r="A383" s="17" t="s">
        <v>961</v>
      </c>
      <c r="B383" s="17"/>
      <c r="C383" s="17" t="s">
        <v>962</v>
      </c>
      <c r="D383" s="17"/>
      <c r="E383" s="17"/>
    </row>
    <row r="384" spans="1:5" s="15" customFormat="1" ht="12.95" customHeight="1" x14ac:dyDescent="0.2">
      <c r="A384" s="17" t="s">
        <v>963</v>
      </c>
      <c r="B384" s="17"/>
      <c r="C384" s="17" t="s">
        <v>964</v>
      </c>
      <c r="D384" s="17"/>
      <c r="E384" s="17"/>
    </row>
    <row r="385" spans="1:5" s="15" customFormat="1" ht="12.95" customHeight="1" x14ac:dyDescent="0.2">
      <c r="A385" s="17" t="s">
        <v>965</v>
      </c>
      <c r="B385" s="17"/>
      <c r="C385" s="17" t="s">
        <v>966</v>
      </c>
      <c r="D385" s="17"/>
      <c r="E385" s="17"/>
    </row>
    <row r="386" spans="1:5" s="15" customFormat="1" ht="12.95" customHeight="1" x14ac:dyDescent="0.2">
      <c r="A386" s="17" t="s">
        <v>967</v>
      </c>
      <c r="B386" s="17"/>
      <c r="C386" s="17" t="s">
        <v>968</v>
      </c>
      <c r="D386" s="17"/>
      <c r="E386" s="17"/>
    </row>
    <row r="387" spans="1:5" s="15" customFormat="1" ht="12.95" customHeight="1" x14ac:dyDescent="0.2">
      <c r="A387" s="17" t="s">
        <v>969</v>
      </c>
      <c r="B387" s="17"/>
      <c r="C387" s="17" t="s">
        <v>970</v>
      </c>
      <c r="D387" s="17"/>
      <c r="E387" s="17"/>
    </row>
    <row r="388" spans="1:5" s="15" customFormat="1" ht="12.95" customHeight="1" x14ac:dyDescent="0.2">
      <c r="A388" s="17" t="s">
        <v>971</v>
      </c>
      <c r="B388" s="17"/>
      <c r="C388" s="17" t="s">
        <v>972</v>
      </c>
      <c r="D388" s="17"/>
      <c r="E388" s="17"/>
    </row>
    <row r="389" spans="1:5" s="15" customFormat="1" ht="12.95" customHeight="1" x14ac:dyDescent="0.2">
      <c r="A389" s="17" t="s">
        <v>973</v>
      </c>
      <c r="B389" s="17"/>
      <c r="C389" s="17" t="s">
        <v>974</v>
      </c>
      <c r="D389" s="17"/>
      <c r="E389" s="17"/>
    </row>
    <row r="390" spans="1:5" s="15" customFormat="1" ht="12.95" customHeight="1" x14ac:dyDescent="0.2">
      <c r="A390" s="17" t="s">
        <v>975</v>
      </c>
      <c r="B390" s="17"/>
      <c r="C390" s="17" t="s">
        <v>976</v>
      </c>
      <c r="D390" s="17"/>
      <c r="E390" s="17"/>
    </row>
    <row r="391" spans="1:5" s="15" customFormat="1" ht="12.95" customHeight="1" x14ac:dyDescent="0.2">
      <c r="A391" s="17" t="s">
        <v>977</v>
      </c>
      <c r="B391" s="17"/>
      <c r="C391" s="17" t="s">
        <v>978</v>
      </c>
      <c r="D391" s="17"/>
      <c r="E391" s="17"/>
    </row>
    <row r="392" spans="1:5" s="15" customFormat="1" ht="12.95" customHeight="1" x14ac:dyDescent="0.2">
      <c r="A392" s="17" t="s">
        <v>979</v>
      </c>
      <c r="B392" s="17"/>
      <c r="C392" s="17" t="s">
        <v>980</v>
      </c>
      <c r="D392" s="17"/>
      <c r="E392" s="17"/>
    </row>
    <row r="393" spans="1:5" s="15" customFormat="1" ht="12.95" customHeight="1" x14ac:dyDescent="0.2">
      <c r="A393" s="17" t="s">
        <v>981</v>
      </c>
      <c r="B393" s="17"/>
      <c r="C393" s="17" t="s">
        <v>982</v>
      </c>
      <c r="D393" s="17"/>
      <c r="E393" s="17"/>
    </row>
    <row r="394" spans="1:5" s="15" customFormat="1" ht="12.95" customHeight="1" x14ac:dyDescent="0.2">
      <c r="A394" s="17" t="s">
        <v>983</v>
      </c>
      <c r="B394" s="17"/>
      <c r="C394" s="17" t="s">
        <v>984</v>
      </c>
      <c r="D394" s="17"/>
      <c r="E394" s="17"/>
    </row>
    <row r="395" spans="1:5" s="15" customFormat="1" ht="12.95" customHeight="1" x14ac:dyDescent="0.2">
      <c r="A395" s="17" t="s">
        <v>985</v>
      </c>
      <c r="B395" s="17"/>
      <c r="C395" s="17" t="s">
        <v>986</v>
      </c>
      <c r="D395" s="17"/>
      <c r="E395" s="17"/>
    </row>
    <row r="396" spans="1:5" s="15" customFormat="1" ht="12.95" customHeight="1" x14ac:dyDescent="0.2">
      <c r="A396" s="17" t="s">
        <v>987</v>
      </c>
      <c r="B396" s="17"/>
      <c r="C396" s="17" t="s">
        <v>988</v>
      </c>
      <c r="D396" s="17"/>
      <c r="E396" s="17"/>
    </row>
    <row r="397" spans="1:5" s="15" customFormat="1" ht="12.95" customHeight="1" x14ac:dyDescent="0.2">
      <c r="A397" s="17" t="s">
        <v>989</v>
      </c>
      <c r="B397" s="17"/>
      <c r="C397" s="17" t="s">
        <v>990</v>
      </c>
      <c r="D397" s="17"/>
      <c r="E397" s="17"/>
    </row>
    <row r="398" spans="1:5" s="15" customFormat="1" ht="12.95" customHeight="1" x14ac:dyDescent="0.2">
      <c r="A398" s="17" t="s">
        <v>991</v>
      </c>
      <c r="B398" s="17"/>
      <c r="C398" s="17" t="s">
        <v>992</v>
      </c>
      <c r="D398" s="17"/>
      <c r="E398" s="17"/>
    </row>
    <row r="399" spans="1:5" s="15" customFormat="1" ht="12.95" customHeight="1" x14ac:dyDescent="0.2">
      <c r="A399" s="17" t="s">
        <v>993</v>
      </c>
      <c r="B399" s="17"/>
      <c r="C399" s="17" t="s">
        <v>994</v>
      </c>
      <c r="D399" s="17"/>
      <c r="E399" s="17"/>
    </row>
    <row r="400" spans="1:5" s="15" customFormat="1" ht="12.95" customHeight="1" x14ac:dyDescent="0.2">
      <c r="A400" s="17" t="s">
        <v>995</v>
      </c>
      <c r="B400" s="17"/>
      <c r="C400" s="17" t="s">
        <v>996</v>
      </c>
      <c r="D400" s="17"/>
      <c r="E400" s="17"/>
    </row>
    <row r="401" spans="1:5" s="15" customFormat="1" ht="12.95" customHeight="1" x14ac:dyDescent="0.2">
      <c r="A401" s="17" t="s">
        <v>997</v>
      </c>
      <c r="B401" s="17"/>
      <c r="C401" s="17" t="s">
        <v>998</v>
      </c>
      <c r="D401" s="17"/>
      <c r="E401" s="17"/>
    </row>
    <row r="402" spans="1:5" s="15" customFormat="1" ht="12.95" customHeight="1" x14ac:dyDescent="0.2">
      <c r="A402" s="17" t="s">
        <v>999</v>
      </c>
      <c r="B402" s="17"/>
      <c r="C402" s="17" t="s">
        <v>1000</v>
      </c>
      <c r="D402" s="17"/>
      <c r="E402" s="17"/>
    </row>
    <row r="403" spans="1:5" s="15" customFormat="1" ht="12.95" customHeight="1" x14ac:dyDescent="0.2">
      <c r="A403" s="17" t="s">
        <v>1001</v>
      </c>
      <c r="B403" s="17"/>
      <c r="C403" s="17" t="s">
        <v>1002</v>
      </c>
      <c r="D403" s="17"/>
      <c r="E403" s="17"/>
    </row>
    <row r="404" spans="1:5" s="15" customFormat="1" ht="12.95" customHeight="1" x14ac:dyDescent="0.2">
      <c r="A404" s="17" t="s">
        <v>1003</v>
      </c>
      <c r="B404" s="17"/>
      <c r="C404" s="17" t="s">
        <v>1004</v>
      </c>
      <c r="D404" s="17"/>
      <c r="E404" s="17"/>
    </row>
    <row r="405" spans="1:5" s="15" customFormat="1" ht="12.95" customHeight="1" x14ac:dyDescent="0.2">
      <c r="A405" s="17" t="s">
        <v>1005</v>
      </c>
      <c r="B405" s="17"/>
      <c r="C405" s="17" t="s">
        <v>1006</v>
      </c>
      <c r="D405" s="17"/>
      <c r="E405" s="17"/>
    </row>
    <row r="406" spans="1:5" s="15" customFormat="1" ht="12.95" customHeight="1" x14ac:dyDescent="0.2">
      <c r="A406" s="17" t="s">
        <v>1007</v>
      </c>
      <c r="B406" s="17"/>
      <c r="C406" s="17" t="s">
        <v>1008</v>
      </c>
      <c r="D406" s="17"/>
      <c r="E406" s="17"/>
    </row>
    <row r="407" spans="1:5" s="15" customFormat="1" ht="12.95" customHeight="1" x14ac:dyDescent="0.2">
      <c r="A407" s="17" t="s">
        <v>1009</v>
      </c>
      <c r="B407" s="17"/>
      <c r="C407" s="17" t="s">
        <v>1010</v>
      </c>
      <c r="D407" s="17"/>
      <c r="E407" s="17"/>
    </row>
    <row r="408" spans="1:5" s="15" customFormat="1" ht="12.95" customHeight="1" x14ac:dyDescent="0.2">
      <c r="A408" s="17" t="s">
        <v>1011</v>
      </c>
      <c r="B408" s="17"/>
      <c r="C408" s="17" t="s">
        <v>1012</v>
      </c>
      <c r="D408" s="17"/>
      <c r="E408" s="17"/>
    </row>
    <row r="409" spans="1:5" s="15" customFormat="1" ht="12.95" customHeight="1" x14ac:dyDescent="0.2">
      <c r="A409" s="17" t="s">
        <v>1013</v>
      </c>
      <c r="B409" s="17"/>
      <c r="C409" s="17" t="s">
        <v>1014</v>
      </c>
      <c r="D409" s="17"/>
      <c r="E409" s="17"/>
    </row>
    <row r="410" spans="1:5" s="15" customFormat="1" ht="12.95" customHeight="1" x14ac:dyDescent="0.2">
      <c r="A410" s="17" t="s">
        <v>1015</v>
      </c>
      <c r="B410" s="17"/>
      <c r="C410" s="17" t="s">
        <v>1016</v>
      </c>
      <c r="D410" s="17"/>
      <c r="E410" s="17"/>
    </row>
    <row r="411" spans="1:5" s="15" customFormat="1" ht="12.95" customHeight="1" x14ac:dyDescent="0.2">
      <c r="A411" s="17" t="s">
        <v>1017</v>
      </c>
      <c r="B411" s="17"/>
      <c r="C411" s="17" t="s">
        <v>1018</v>
      </c>
      <c r="D411" s="17"/>
      <c r="E411" s="17"/>
    </row>
    <row r="412" spans="1:5" s="15" customFormat="1" ht="12.95" customHeight="1" x14ac:dyDescent="0.2">
      <c r="A412" s="17" t="s">
        <v>1019</v>
      </c>
      <c r="B412" s="17"/>
      <c r="C412" s="17" t="s">
        <v>1020</v>
      </c>
      <c r="D412" s="17"/>
      <c r="E412" s="17"/>
    </row>
    <row r="413" spans="1:5" s="15" customFormat="1" ht="12.95" customHeight="1" x14ac:dyDescent="0.2">
      <c r="A413" s="17" t="s">
        <v>1021</v>
      </c>
      <c r="B413" s="17"/>
      <c r="C413" s="17" t="s">
        <v>1022</v>
      </c>
      <c r="D413" s="17"/>
      <c r="E413" s="17"/>
    </row>
    <row r="414" spans="1:5" s="15" customFormat="1" ht="12.95" customHeight="1" x14ac:dyDescent="0.2">
      <c r="A414" s="17" t="s">
        <v>1023</v>
      </c>
      <c r="B414" s="17"/>
      <c r="C414" s="17" t="s">
        <v>1024</v>
      </c>
      <c r="D414" s="17"/>
      <c r="E414" s="17"/>
    </row>
    <row r="415" spans="1:5" s="15" customFormat="1" ht="12.95" customHeight="1" x14ac:dyDescent="0.2">
      <c r="A415" s="17" t="s">
        <v>1025</v>
      </c>
      <c r="B415" s="17"/>
      <c r="C415" s="17" t="s">
        <v>1026</v>
      </c>
      <c r="D415" s="17"/>
      <c r="E415" s="17"/>
    </row>
    <row r="416" spans="1:5" s="15" customFormat="1" ht="12.95" customHeight="1" x14ac:dyDescent="0.2">
      <c r="A416" s="17" t="s">
        <v>1027</v>
      </c>
      <c r="B416" s="17"/>
      <c r="C416" s="17" t="s">
        <v>1028</v>
      </c>
      <c r="D416" s="17"/>
      <c r="E416" s="17"/>
    </row>
    <row r="417" spans="1:5" s="15" customFormat="1" ht="12.95" customHeight="1" x14ac:dyDescent="0.2">
      <c r="A417" s="17" t="s">
        <v>1029</v>
      </c>
      <c r="B417" s="17"/>
      <c r="C417" s="17" t="s">
        <v>1030</v>
      </c>
      <c r="D417" s="17"/>
      <c r="E417" s="17"/>
    </row>
    <row r="418" spans="1:5" s="15" customFormat="1" ht="12.95" customHeight="1" x14ac:dyDescent="0.2">
      <c r="A418" s="17" t="s">
        <v>1031</v>
      </c>
      <c r="B418" s="17"/>
      <c r="C418" s="17" t="s">
        <v>1032</v>
      </c>
      <c r="D418" s="17"/>
      <c r="E418" s="17"/>
    </row>
    <row r="419" spans="1:5" s="15" customFormat="1" ht="12.95" customHeight="1" x14ac:dyDescent="0.2">
      <c r="A419" s="17" t="s">
        <v>1033</v>
      </c>
      <c r="B419" s="17"/>
      <c r="C419" s="17" t="s">
        <v>1034</v>
      </c>
      <c r="D419" s="17"/>
      <c r="E419" s="17"/>
    </row>
    <row r="420" spans="1:5" s="15" customFormat="1" ht="12.95" customHeight="1" x14ac:dyDescent="0.2">
      <c r="A420" s="17" t="s">
        <v>1035</v>
      </c>
      <c r="B420" s="17"/>
      <c r="C420" s="17" t="s">
        <v>1036</v>
      </c>
      <c r="D420" s="17"/>
      <c r="E420" s="17"/>
    </row>
    <row r="421" spans="1:5" s="15" customFormat="1" ht="12.95" customHeight="1" x14ac:dyDescent="0.2">
      <c r="A421" s="17" t="s">
        <v>1037</v>
      </c>
      <c r="B421" s="17"/>
      <c r="C421" s="17" t="s">
        <v>1038</v>
      </c>
      <c r="D421" s="17"/>
      <c r="E421" s="17"/>
    </row>
    <row r="422" spans="1:5" s="15" customFormat="1" ht="12.95" customHeight="1" x14ac:dyDescent="0.2">
      <c r="A422" s="17" t="s">
        <v>1039</v>
      </c>
      <c r="B422" s="17"/>
      <c r="C422" s="17" t="s">
        <v>1040</v>
      </c>
      <c r="D422" s="17"/>
      <c r="E422" s="17"/>
    </row>
    <row r="423" spans="1:5" s="15" customFormat="1" ht="12.95" customHeight="1" x14ac:dyDescent="0.2">
      <c r="A423" s="17" t="s">
        <v>1041</v>
      </c>
      <c r="B423" s="17"/>
      <c r="C423" s="17" t="s">
        <v>1042</v>
      </c>
      <c r="D423" s="17"/>
      <c r="E423" s="17"/>
    </row>
    <row r="424" spans="1:5" s="15" customFormat="1" ht="12.95" customHeight="1" x14ac:dyDescent="0.2">
      <c r="A424" s="17" t="s">
        <v>1043</v>
      </c>
      <c r="B424" s="17"/>
      <c r="C424" s="17" t="s">
        <v>1044</v>
      </c>
      <c r="D424" s="17"/>
      <c r="E424" s="17"/>
    </row>
    <row r="425" spans="1:5" s="15" customFormat="1" ht="12.95" customHeight="1" x14ac:dyDescent="0.2">
      <c r="A425" s="17" t="s">
        <v>1045</v>
      </c>
      <c r="B425" s="17"/>
      <c r="C425" s="17" t="s">
        <v>1046</v>
      </c>
      <c r="D425" s="17"/>
      <c r="E425" s="17"/>
    </row>
    <row r="426" spans="1:5" s="15" customFormat="1" ht="12.95" customHeight="1" x14ac:dyDescent="0.2">
      <c r="A426" s="17" t="s">
        <v>1047</v>
      </c>
      <c r="B426" s="17"/>
      <c r="C426" s="17" t="s">
        <v>1048</v>
      </c>
      <c r="D426" s="17"/>
      <c r="E426" s="17"/>
    </row>
    <row r="427" spans="1:5" s="15" customFormat="1" ht="12.95" customHeight="1" x14ac:dyDescent="0.2">
      <c r="A427" s="17" t="s">
        <v>1049</v>
      </c>
      <c r="B427" s="17"/>
      <c r="C427" s="17" t="s">
        <v>1050</v>
      </c>
      <c r="D427" s="17"/>
      <c r="E427" s="17"/>
    </row>
    <row r="428" spans="1:5" s="15" customFormat="1" ht="12.95" customHeight="1" x14ac:dyDescent="0.2">
      <c r="A428" s="17" t="s">
        <v>1051</v>
      </c>
      <c r="B428" s="17"/>
      <c r="C428" s="17" t="s">
        <v>1052</v>
      </c>
      <c r="D428" s="17"/>
      <c r="E428" s="17"/>
    </row>
    <row r="429" spans="1:5" s="15" customFormat="1" ht="12.95" customHeight="1" x14ac:dyDescent="0.2">
      <c r="A429" s="17" t="s">
        <v>1053</v>
      </c>
      <c r="B429" s="17"/>
      <c r="C429" s="17" t="s">
        <v>1054</v>
      </c>
      <c r="D429" s="17"/>
      <c r="E429" s="17"/>
    </row>
    <row r="430" spans="1:5" s="15" customFormat="1" ht="12.95" customHeight="1" x14ac:dyDescent="0.2">
      <c r="A430" s="17" t="s">
        <v>1055</v>
      </c>
      <c r="B430" s="17"/>
      <c r="C430" s="17" t="s">
        <v>1056</v>
      </c>
      <c r="D430" s="17"/>
      <c r="E430" s="17"/>
    </row>
    <row r="431" spans="1:5" s="15" customFormat="1" ht="12.95" customHeight="1" x14ac:dyDescent="0.2">
      <c r="A431" s="17" t="s">
        <v>1057</v>
      </c>
      <c r="B431" s="17"/>
      <c r="C431" s="17" t="s">
        <v>1058</v>
      </c>
      <c r="D431" s="17"/>
      <c r="E431" s="17"/>
    </row>
    <row r="432" spans="1:5" s="15" customFormat="1" ht="12.95" customHeight="1" x14ac:dyDescent="0.2">
      <c r="A432" s="17" t="s">
        <v>1059</v>
      </c>
      <c r="B432" s="17"/>
      <c r="C432" s="17" t="s">
        <v>1060</v>
      </c>
      <c r="D432" s="17"/>
      <c r="E432" s="17"/>
    </row>
    <row r="433" spans="1:5" s="15" customFormat="1" ht="12.95" customHeight="1" x14ac:dyDescent="0.2">
      <c r="A433" s="17" t="s">
        <v>1061</v>
      </c>
      <c r="B433" s="17"/>
      <c r="C433" s="17" t="s">
        <v>1062</v>
      </c>
      <c r="D433" s="17"/>
      <c r="E433" s="17"/>
    </row>
    <row r="434" spans="1:5" s="15" customFormat="1" ht="12.95" customHeight="1" x14ac:dyDescent="0.2">
      <c r="A434" s="17" t="s">
        <v>1063</v>
      </c>
      <c r="B434" s="17"/>
      <c r="C434" s="17" t="s">
        <v>1064</v>
      </c>
      <c r="D434" s="17"/>
      <c r="E434" s="17"/>
    </row>
    <row r="435" spans="1:5" s="15" customFormat="1" ht="12.95" customHeight="1" x14ac:dyDescent="0.2">
      <c r="A435" s="17" t="s">
        <v>1065</v>
      </c>
      <c r="B435" s="17"/>
      <c r="C435" s="17" t="s">
        <v>1066</v>
      </c>
      <c r="D435" s="17"/>
      <c r="E435" s="17"/>
    </row>
    <row r="436" spans="1:5" s="15" customFormat="1" ht="12.95" customHeight="1" x14ac:dyDescent="0.2">
      <c r="A436" s="17" t="s">
        <v>1067</v>
      </c>
      <c r="B436" s="17"/>
      <c r="C436" s="17" t="s">
        <v>1068</v>
      </c>
      <c r="D436" s="17"/>
      <c r="E436" s="17"/>
    </row>
    <row r="437" spans="1:5" s="15" customFormat="1" ht="12.95" customHeight="1" x14ac:dyDescent="0.2">
      <c r="A437" s="17" t="s">
        <v>1069</v>
      </c>
      <c r="B437" s="17"/>
      <c r="C437" s="17" t="s">
        <v>915</v>
      </c>
      <c r="D437" s="17"/>
      <c r="E437" s="17"/>
    </row>
    <row r="438" spans="1:5" s="15" customFormat="1" ht="12.95" customHeight="1" x14ac:dyDescent="0.2">
      <c r="A438" s="17" t="s">
        <v>1070</v>
      </c>
      <c r="B438" s="17"/>
      <c r="C438" s="17" t="s">
        <v>1071</v>
      </c>
      <c r="D438" s="17"/>
      <c r="E438" s="17"/>
    </row>
    <row r="439" spans="1:5" s="15" customFormat="1" ht="12.95" customHeight="1" x14ac:dyDescent="0.2">
      <c r="A439" s="17" t="s">
        <v>1072</v>
      </c>
      <c r="B439" s="17"/>
      <c r="C439" s="17" t="s">
        <v>1073</v>
      </c>
      <c r="D439" s="17"/>
      <c r="E439" s="17"/>
    </row>
    <row r="440" spans="1:5" s="15" customFormat="1" ht="12.95" customHeight="1" x14ac:dyDescent="0.2">
      <c r="A440" s="17" t="s">
        <v>1074</v>
      </c>
      <c r="B440" s="17"/>
      <c r="C440" s="17" t="s">
        <v>1075</v>
      </c>
      <c r="D440" s="17"/>
      <c r="E440" s="17"/>
    </row>
    <row r="441" spans="1:5" s="15" customFormat="1" ht="12.95" customHeight="1" x14ac:dyDescent="0.2">
      <c r="A441" s="17" t="s">
        <v>1076</v>
      </c>
      <c r="B441" s="17"/>
      <c r="C441" s="17" t="s">
        <v>1077</v>
      </c>
      <c r="D441" s="17"/>
      <c r="E441" s="17"/>
    </row>
    <row r="442" spans="1:5" s="15" customFormat="1" ht="12.95" customHeight="1" x14ac:dyDescent="0.2">
      <c r="A442" s="17" t="s">
        <v>41</v>
      </c>
      <c r="B442" s="17"/>
      <c r="C442" s="17" t="s">
        <v>1078</v>
      </c>
      <c r="D442" s="17"/>
      <c r="E442" s="17"/>
    </row>
    <row r="443" spans="1:5" s="15" customFormat="1" ht="12.95" customHeight="1" x14ac:dyDescent="0.2">
      <c r="A443" s="17" t="s">
        <v>1079</v>
      </c>
      <c r="B443" s="17"/>
      <c r="C443" s="17" t="s">
        <v>1077</v>
      </c>
      <c r="D443" s="17"/>
      <c r="E443" s="17"/>
    </row>
    <row r="444" spans="1:5" s="15" customFormat="1" ht="12.95" customHeight="1" x14ac:dyDescent="0.2">
      <c r="A444" s="17" t="s">
        <v>232</v>
      </c>
      <c r="B444" s="17"/>
      <c r="C444" s="17" t="s">
        <v>1080</v>
      </c>
      <c r="D444" s="17"/>
      <c r="E444" s="17"/>
    </row>
    <row r="445" spans="1:5" s="15" customFormat="1" ht="12.95" customHeight="1" x14ac:dyDescent="0.2">
      <c r="A445" s="17" t="s">
        <v>1081</v>
      </c>
      <c r="B445" s="17"/>
      <c r="C445" s="17" t="s">
        <v>1082</v>
      </c>
      <c r="D445" s="17"/>
      <c r="E445" s="17"/>
    </row>
    <row r="446" spans="1:5" s="15" customFormat="1" ht="12.95" customHeight="1" x14ac:dyDescent="0.2">
      <c r="A446" s="17" t="s">
        <v>207</v>
      </c>
      <c r="B446" s="17"/>
      <c r="C446" s="17" t="s">
        <v>1083</v>
      </c>
      <c r="D446" s="17"/>
      <c r="E446" s="17"/>
    </row>
    <row r="447" spans="1:5" s="15" customFormat="1" ht="12.95" customHeight="1" x14ac:dyDescent="0.2">
      <c r="A447" s="17" t="s">
        <v>201</v>
      </c>
      <c r="B447" s="17"/>
      <c r="C447" s="17" t="s">
        <v>1083</v>
      </c>
      <c r="D447" s="17"/>
      <c r="E447" s="17"/>
    </row>
    <row r="448" spans="1:5" s="15" customFormat="1" ht="12.95" customHeight="1" x14ac:dyDescent="0.2">
      <c r="A448" s="17" t="s">
        <v>1084</v>
      </c>
      <c r="B448" s="17"/>
      <c r="C448" s="17" t="s">
        <v>1083</v>
      </c>
      <c r="D448" s="17"/>
      <c r="E448" s="17"/>
    </row>
    <row r="449" spans="1:5" s="15" customFormat="1" ht="12.95" customHeight="1" x14ac:dyDescent="0.2">
      <c r="A449" s="17" t="s">
        <v>1085</v>
      </c>
      <c r="B449" s="17"/>
      <c r="C449" s="17" t="s">
        <v>1086</v>
      </c>
      <c r="D449" s="17"/>
      <c r="E449" s="17"/>
    </row>
    <row r="450" spans="1:5" s="15" customFormat="1" ht="12.95" customHeight="1" x14ac:dyDescent="0.2">
      <c r="A450" s="17" t="s">
        <v>1087</v>
      </c>
      <c r="B450" s="17"/>
      <c r="C450" s="17" t="s">
        <v>1088</v>
      </c>
      <c r="D450" s="17"/>
      <c r="E450" s="17"/>
    </row>
    <row r="451" spans="1:5" s="15" customFormat="1" ht="12.95" customHeight="1" x14ac:dyDescent="0.2">
      <c r="A451" s="17" t="s">
        <v>1089</v>
      </c>
      <c r="B451" s="17"/>
      <c r="C451" s="17" t="s">
        <v>1090</v>
      </c>
      <c r="D451" s="17"/>
      <c r="E451" s="17"/>
    </row>
    <row r="452" spans="1:5" s="15" customFormat="1" ht="12.95" customHeight="1" x14ac:dyDescent="0.2">
      <c r="A452" s="17" t="s">
        <v>1091</v>
      </c>
      <c r="B452" s="17"/>
      <c r="C452" s="17" t="s">
        <v>1092</v>
      </c>
      <c r="D452" s="17"/>
      <c r="E452" s="17"/>
    </row>
    <row r="453" spans="1:5" s="15" customFormat="1" ht="12.95" customHeight="1" x14ac:dyDescent="0.2">
      <c r="A453" s="17" t="s">
        <v>1093</v>
      </c>
      <c r="B453" s="17"/>
      <c r="C453" s="17" t="s">
        <v>1094</v>
      </c>
      <c r="D453" s="17"/>
      <c r="E453" s="17"/>
    </row>
    <row r="454" spans="1:5" s="15" customFormat="1" ht="12.95" customHeight="1" x14ac:dyDescent="0.2">
      <c r="A454" s="17" t="s">
        <v>108</v>
      </c>
      <c r="B454" s="17"/>
      <c r="C454" s="17" t="s">
        <v>1095</v>
      </c>
      <c r="D454" s="17"/>
      <c r="E454" s="17"/>
    </row>
    <row r="455" spans="1:5" s="15" customFormat="1" ht="12.95" customHeight="1" x14ac:dyDescent="0.2">
      <c r="A455" s="17" t="s">
        <v>1096</v>
      </c>
      <c r="B455" s="17"/>
      <c r="C455" s="17" t="s">
        <v>1097</v>
      </c>
      <c r="D455" s="17"/>
      <c r="E455" s="17"/>
    </row>
    <row r="456" spans="1:5" s="15" customFormat="1" ht="12.95" customHeight="1" x14ac:dyDescent="0.2">
      <c r="A456" s="17" t="s">
        <v>274</v>
      </c>
      <c r="B456" s="17"/>
      <c r="C456" s="17" t="s">
        <v>1095</v>
      </c>
      <c r="D456" s="17"/>
      <c r="E456" s="17"/>
    </row>
    <row r="457" spans="1:5" s="15" customFormat="1" ht="12.95" customHeight="1" x14ac:dyDescent="0.2">
      <c r="A457" s="17" t="s">
        <v>1098</v>
      </c>
      <c r="B457" s="17"/>
      <c r="C457" s="17" t="s">
        <v>1099</v>
      </c>
      <c r="D457" s="17"/>
      <c r="E457" s="17"/>
    </row>
    <row r="458" spans="1:5" s="15" customFormat="1" ht="12.95" customHeight="1" x14ac:dyDescent="0.2">
      <c r="A458" s="17" t="s">
        <v>1100</v>
      </c>
      <c r="B458" s="17"/>
      <c r="C458" s="17" t="s">
        <v>1101</v>
      </c>
      <c r="D458" s="17"/>
      <c r="E458" s="17"/>
    </row>
    <row r="459" spans="1:5" s="15" customFormat="1" ht="12.95" customHeight="1" x14ac:dyDescent="0.2">
      <c r="A459" s="17" t="s">
        <v>1102</v>
      </c>
      <c r="B459" s="17"/>
      <c r="C459" s="17" t="s">
        <v>1103</v>
      </c>
      <c r="D459" s="17"/>
      <c r="E459" s="17"/>
    </row>
    <row r="460" spans="1:5" s="15" customFormat="1" ht="12.95" customHeight="1" x14ac:dyDescent="0.2">
      <c r="A460" s="17" t="s">
        <v>1104</v>
      </c>
      <c r="B460" s="17"/>
      <c r="C460" s="17" t="s">
        <v>1105</v>
      </c>
      <c r="D460" s="17"/>
      <c r="E460" s="17"/>
    </row>
    <row r="461" spans="1:5" s="15" customFormat="1" ht="12.95" customHeight="1" x14ac:dyDescent="0.2">
      <c r="A461" s="17" t="s">
        <v>1106</v>
      </c>
      <c r="B461" s="17"/>
      <c r="C461" s="17" t="s">
        <v>1107</v>
      </c>
      <c r="D461" s="17"/>
      <c r="E461" s="17"/>
    </row>
    <row r="462" spans="1:5" s="15" customFormat="1" ht="12.95" customHeight="1" x14ac:dyDescent="0.2">
      <c r="A462" s="17" t="s">
        <v>1108</v>
      </c>
      <c r="B462" s="17"/>
      <c r="C462" s="17" t="s">
        <v>1109</v>
      </c>
      <c r="D462" s="17"/>
      <c r="E462" s="17"/>
    </row>
    <row r="463" spans="1:5" s="15" customFormat="1" ht="12.95" customHeight="1" x14ac:dyDescent="0.2">
      <c r="A463" s="17" t="s">
        <v>1110</v>
      </c>
      <c r="B463" s="17"/>
      <c r="C463" s="17" t="s">
        <v>1111</v>
      </c>
      <c r="D463" s="17"/>
      <c r="E463" s="17"/>
    </row>
    <row r="464" spans="1:5" s="15" customFormat="1" ht="12.95" customHeight="1" x14ac:dyDescent="0.2">
      <c r="A464" s="17" t="s">
        <v>1112</v>
      </c>
      <c r="B464" s="17"/>
      <c r="C464" s="17" t="s">
        <v>1113</v>
      </c>
      <c r="D464" s="17"/>
      <c r="E464" s="17"/>
    </row>
    <row r="465" spans="1:5" s="15" customFormat="1" ht="12.95" customHeight="1" x14ac:dyDescent="0.2">
      <c r="A465" s="17" t="s">
        <v>1114</v>
      </c>
      <c r="B465" s="17"/>
      <c r="C465" s="17" t="s">
        <v>1115</v>
      </c>
      <c r="D465" s="17"/>
      <c r="E465" s="17"/>
    </row>
    <row r="466" spans="1:5" s="15" customFormat="1" ht="12.95" customHeight="1" x14ac:dyDescent="0.2">
      <c r="A466" s="17" t="s">
        <v>1116</v>
      </c>
      <c r="B466" s="17"/>
      <c r="C466" s="17" t="s">
        <v>1117</v>
      </c>
      <c r="D466" s="17"/>
      <c r="E466" s="17"/>
    </row>
    <row r="467" spans="1:5" s="15" customFormat="1" ht="12.95" customHeight="1" x14ac:dyDescent="0.2">
      <c r="A467" s="17" t="s">
        <v>1118</v>
      </c>
      <c r="B467" s="17"/>
      <c r="C467" s="17" t="s">
        <v>1119</v>
      </c>
      <c r="D467" s="17"/>
      <c r="E467" s="17"/>
    </row>
    <row r="468" spans="1:5" s="15" customFormat="1" ht="12.95" customHeight="1" x14ac:dyDescent="0.2">
      <c r="A468" s="17" t="s">
        <v>1120</v>
      </c>
      <c r="B468" s="17"/>
      <c r="C468" s="17" t="s">
        <v>1121</v>
      </c>
      <c r="D468" s="17"/>
      <c r="E468" s="17"/>
    </row>
    <row r="469" spans="1:5" s="15" customFormat="1" ht="12.95" customHeight="1" x14ac:dyDescent="0.2">
      <c r="A469" s="17" t="s">
        <v>1122</v>
      </c>
      <c r="B469" s="17"/>
      <c r="C469" s="17" t="s">
        <v>1123</v>
      </c>
      <c r="D469" s="17"/>
      <c r="E469" s="17"/>
    </row>
    <row r="470" spans="1:5" s="15" customFormat="1" ht="12.95" customHeight="1" x14ac:dyDescent="0.2">
      <c r="A470" s="17" t="s">
        <v>1124</v>
      </c>
      <c r="B470" s="17"/>
      <c r="C470" s="17" t="s">
        <v>1125</v>
      </c>
      <c r="D470" s="17"/>
      <c r="E470" s="17"/>
    </row>
    <row r="471" spans="1:5" s="15" customFormat="1" ht="12.95" customHeight="1" x14ac:dyDescent="0.2">
      <c r="A471" s="17" t="s">
        <v>1126</v>
      </c>
      <c r="B471" s="17"/>
      <c r="C471" s="17" t="s">
        <v>1127</v>
      </c>
      <c r="D471" s="17"/>
      <c r="E471" s="17"/>
    </row>
    <row r="472" spans="1:5" s="15" customFormat="1" ht="12.95" customHeight="1" x14ac:dyDescent="0.2">
      <c r="A472" s="17" t="s">
        <v>1128</v>
      </c>
      <c r="B472" s="17"/>
      <c r="C472" s="17" t="s">
        <v>1129</v>
      </c>
      <c r="D472" s="17"/>
      <c r="E472" s="17"/>
    </row>
    <row r="473" spans="1:5" s="15" customFormat="1" ht="12.95" customHeight="1" x14ac:dyDescent="0.2">
      <c r="A473" s="17" t="s">
        <v>1130</v>
      </c>
      <c r="B473" s="17"/>
      <c r="C473" s="17" t="s">
        <v>1131</v>
      </c>
      <c r="D473" s="17"/>
      <c r="E473" s="17"/>
    </row>
    <row r="474" spans="1:5" s="15" customFormat="1" ht="12.95" customHeight="1" x14ac:dyDescent="0.2">
      <c r="A474" s="17" t="s">
        <v>1132</v>
      </c>
      <c r="B474" s="17"/>
      <c r="C474" s="17" t="s">
        <v>1133</v>
      </c>
      <c r="D474" s="17"/>
      <c r="E474" s="17"/>
    </row>
    <row r="475" spans="1:5" s="15" customFormat="1" ht="12.95" customHeight="1" x14ac:dyDescent="0.2">
      <c r="A475" s="17" t="s">
        <v>1134</v>
      </c>
      <c r="B475" s="17"/>
      <c r="C475" s="17" t="s">
        <v>1135</v>
      </c>
      <c r="D475" s="17"/>
      <c r="E475" s="17"/>
    </row>
    <row r="476" spans="1:5" s="15" customFormat="1" ht="26.1" customHeight="1" x14ac:dyDescent="0.2">
      <c r="A476" s="17" t="s">
        <v>1136</v>
      </c>
      <c r="B476" s="17"/>
      <c r="C476" s="17" t="s">
        <v>1137</v>
      </c>
      <c r="D476" s="17"/>
      <c r="E476" s="17"/>
    </row>
    <row r="477" spans="1:5" s="15" customFormat="1" ht="12.95" customHeight="1" x14ac:dyDescent="0.2">
      <c r="A477" s="17" t="s">
        <v>1138</v>
      </c>
      <c r="B477" s="17"/>
      <c r="C477" s="17" t="s">
        <v>1139</v>
      </c>
      <c r="D477" s="17"/>
      <c r="E477" s="17"/>
    </row>
    <row r="478" spans="1:5" s="15" customFormat="1" ht="12.95" customHeight="1" x14ac:dyDescent="0.2">
      <c r="A478" s="17" t="s">
        <v>1140</v>
      </c>
      <c r="B478" s="17"/>
      <c r="C478" s="17" t="s">
        <v>1141</v>
      </c>
      <c r="D478" s="17"/>
      <c r="E478" s="17"/>
    </row>
    <row r="479" spans="1:5" s="15" customFormat="1" ht="12.95" customHeight="1" x14ac:dyDescent="0.2">
      <c r="A479" s="17" t="s">
        <v>1142</v>
      </c>
      <c r="B479" s="17"/>
      <c r="C479" s="17" t="s">
        <v>1143</v>
      </c>
      <c r="D479" s="17"/>
      <c r="E479" s="17"/>
    </row>
    <row r="480" spans="1:5" s="15" customFormat="1" ht="12.95" customHeight="1" x14ac:dyDescent="0.2">
      <c r="A480" s="17" t="s">
        <v>1144</v>
      </c>
      <c r="B480" s="17"/>
      <c r="C480" s="17" t="s">
        <v>1145</v>
      </c>
      <c r="D480" s="17"/>
      <c r="E480" s="17"/>
    </row>
    <row r="481" spans="1:5" s="15" customFormat="1" ht="12.95" customHeight="1" x14ac:dyDescent="0.2">
      <c r="A481" s="17" t="s">
        <v>1146</v>
      </c>
      <c r="B481" s="17"/>
      <c r="C481" s="17" t="s">
        <v>1147</v>
      </c>
      <c r="D481" s="17"/>
      <c r="E481" s="17"/>
    </row>
    <row r="482" spans="1:5" s="15" customFormat="1" ht="12.95" customHeight="1" x14ac:dyDescent="0.2">
      <c r="A482" s="17" t="s">
        <v>1148</v>
      </c>
      <c r="B482" s="17"/>
      <c r="C482" s="17" t="s">
        <v>1149</v>
      </c>
      <c r="D482" s="17"/>
      <c r="E482" s="17"/>
    </row>
    <row r="483" spans="1:5" s="15" customFormat="1" ht="12.95" customHeight="1" x14ac:dyDescent="0.2">
      <c r="A483" s="17" t="s">
        <v>1150</v>
      </c>
      <c r="B483" s="17"/>
      <c r="C483" s="17" t="s">
        <v>1151</v>
      </c>
      <c r="D483" s="17"/>
      <c r="E483" s="17"/>
    </row>
    <row r="484" spans="1:5" s="15" customFormat="1" ht="12.95" customHeight="1" x14ac:dyDescent="0.2">
      <c r="A484" s="17" t="s">
        <v>1152</v>
      </c>
      <c r="B484" s="17"/>
      <c r="C484" s="17" t="s">
        <v>1153</v>
      </c>
      <c r="D484" s="17"/>
      <c r="E484" s="17"/>
    </row>
    <row r="485" spans="1:5" s="15" customFormat="1" ht="12.95" customHeight="1" x14ac:dyDescent="0.2">
      <c r="A485" s="17" t="s">
        <v>1154</v>
      </c>
      <c r="B485" s="17"/>
      <c r="C485" s="17" t="s">
        <v>1155</v>
      </c>
      <c r="D485" s="17"/>
      <c r="E485" s="17"/>
    </row>
    <row r="486" spans="1:5" s="15" customFormat="1" ht="12.95" customHeight="1" x14ac:dyDescent="0.2">
      <c r="A486" s="17" t="s">
        <v>1156</v>
      </c>
      <c r="B486" s="17"/>
      <c r="C486" s="17" t="s">
        <v>1157</v>
      </c>
      <c r="D486" s="17"/>
      <c r="E486" s="17"/>
    </row>
    <row r="487" spans="1:5" s="15" customFormat="1" ht="12.95" customHeight="1" x14ac:dyDescent="0.2">
      <c r="A487" s="17" t="s">
        <v>1158</v>
      </c>
      <c r="B487" s="17"/>
      <c r="C487" s="17" t="s">
        <v>1159</v>
      </c>
      <c r="D487" s="17"/>
      <c r="E487" s="17"/>
    </row>
    <row r="488" spans="1:5" s="15" customFormat="1" ht="12.95" customHeight="1" x14ac:dyDescent="0.2">
      <c r="A488" s="17" t="s">
        <v>1160</v>
      </c>
      <c r="B488" s="17"/>
      <c r="C488" s="17" t="s">
        <v>1161</v>
      </c>
      <c r="D488" s="17"/>
      <c r="E488" s="17"/>
    </row>
    <row r="489" spans="1:5" s="15" customFormat="1" ht="12.95" customHeight="1" x14ac:dyDescent="0.2">
      <c r="A489" s="17" t="s">
        <v>1162</v>
      </c>
      <c r="B489" s="17"/>
      <c r="C489" s="17" t="s">
        <v>1163</v>
      </c>
      <c r="D489" s="17"/>
      <c r="E489" s="17"/>
    </row>
    <row r="490" spans="1:5" s="15" customFormat="1" ht="12.95" customHeight="1" x14ac:dyDescent="0.2">
      <c r="A490" s="17" t="s">
        <v>1164</v>
      </c>
      <c r="B490" s="17"/>
      <c r="C490" s="17" t="s">
        <v>1165</v>
      </c>
      <c r="D490" s="17"/>
      <c r="E490" s="17"/>
    </row>
    <row r="491" spans="1:5" s="15" customFormat="1" ht="12.95" customHeight="1" x14ac:dyDescent="0.2">
      <c r="A491" s="17" t="s">
        <v>1166</v>
      </c>
      <c r="B491" s="17"/>
      <c r="C491" s="17" t="s">
        <v>1167</v>
      </c>
      <c r="D491" s="17"/>
      <c r="E491" s="17"/>
    </row>
    <row r="492" spans="1:5" s="15" customFormat="1" ht="12.95" customHeight="1" x14ac:dyDescent="0.2">
      <c r="A492" s="17" t="s">
        <v>1168</v>
      </c>
      <c r="B492" s="17"/>
      <c r="C492" s="17" t="s">
        <v>1169</v>
      </c>
      <c r="D492" s="17"/>
      <c r="E492" s="17"/>
    </row>
    <row r="493" spans="1:5" s="15" customFormat="1" ht="12.95" customHeight="1" x14ac:dyDescent="0.2">
      <c r="A493" s="17" t="s">
        <v>1170</v>
      </c>
      <c r="B493" s="17"/>
      <c r="C493" s="17" t="s">
        <v>1171</v>
      </c>
      <c r="D493" s="17"/>
      <c r="E493" s="17"/>
    </row>
    <row r="494" spans="1:5" s="15" customFormat="1" ht="12.95" customHeight="1" x14ac:dyDescent="0.2">
      <c r="A494" s="17" t="s">
        <v>1172</v>
      </c>
      <c r="B494" s="17"/>
      <c r="C494" s="17" t="s">
        <v>1173</v>
      </c>
      <c r="D494" s="17"/>
      <c r="E494" s="17"/>
    </row>
    <row r="495" spans="1:5" s="15" customFormat="1" ht="12.95" customHeight="1" x14ac:dyDescent="0.2">
      <c r="A495" s="17" t="s">
        <v>1174</v>
      </c>
      <c r="B495" s="17"/>
      <c r="C495" s="17" t="s">
        <v>1175</v>
      </c>
      <c r="D495" s="17"/>
      <c r="E495" s="17"/>
    </row>
    <row r="496" spans="1:5" s="15" customFormat="1" ht="12.95" customHeight="1" x14ac:dyDescent="0.2">
      <c r="A496" s="17" t="s">
        <v>1176</v>
      </c>
      <c r="B496" s="17"/>
      <c r="C496" s="17" t="s">
        <v>1177</v>
      </c>
      <c r="D496" s="17"/>
      <c r="E496" s="17"/>
    </row>
    <row r="497" spans="1:5" s="15" customFormat="1" ht="12.95" customHeight="1" x14ac:dyDescent="0.2">
      <c r="A497" s="17" t="s">
        <v>1178</v>
      </c>
      <c r="B497" s="17"/>
      <c r="C497" s="17" t="s">
        <v>1179</v>
      </c>
      <c r="D497" s="17"/>
      <c r="E497" s="17"/>
    </row>
    <row r="498" spans="1:5" s="15" customFormat="1" ht="12.95" customHeight="1" x14ac:dyDescent="0.2">
      <c r="A498" s="17" t="s">
        <v>1180</v>
      </c>
      <c r="B498" s="17"/>
      <c r="C498" s="17" t="s">
        <v>1181</v>
      </c>
      <c r="D498" s="17"/>
      <c r="E498" s="17"/>
    </row>
    <row r="499" spans="1:5" s="15" customFormat="1" ht="12.95" customHeight="1" x14ac:dyDescent="0.2">
      <c r="A499" s="17" t="s">
        <v>1182</v>
      </c>
      <c r="B499" s="17"/>
      <c r="C499" s="17" t="s">
        <v>1159</v>
      </c>
      <c r="D499" s="17"/>
      <c r="E499" s="17"/>
    </row>
    <row r="500" spans="1:5" s="15" customFormat="1" ht="12.95" customHeight="1" x14ac:dyDescent="0.2">
      <c r="A500" s="17" t="s">
        <v>1183</v>
      </c>
      <c r="B500" s="17"/>
      <c r="C500" s="17" t="s">
        <v>1179</v>
      </c>
      <c r="D500" s="17"/>
      <c r="E500" s="17"/>
    </row>
    <row r="501" spans="1:5" s="15" customFormat="1" ht="12.95" customHeight="1" x14ac:dyDescent="0.2">
      <c r="A501" s="17" t="s">
        <v>1184</v>
      </c>
      <c r="B501" s="17"/>
      <c r="C501" s="17" t="s">
        <v>1185</v>
      </c>
      <c r="D501" s="17"/>
      <c r="E501" s="17"/>
    </row>
    <row r="502" spans="1:5" s="15" customFormat="1" ht="12.95" customHeight="1" x14ac:dyDescent="0.2">
      <c r="A502" s="17" t="s">
        <v>1184</v>
      </c>
      <c r="B502" s="17"/>
      <c r="C502" s="17" t="s">
        <v>1185</v>
      </c>
      <c r="D502" s="17"/>
      <c r="E502" s="17"/>
    </row>
    <row r="503" spans="1:5" s="15" customFormat="1" ht="12.95" customHeight="1" x14ac:dyDescent="0.2">
      <c r="A503" s="17" t="s">
        <v>1186</v>
      </c>
      <c r="B503" s="17"/>
      <c r="C503" s="17" t="s">
        <v>209</v>
      </c>
      <c r="D503" s="17"/>
      <c r="E503" s="17"/>
    </row>
    <row r="504" spans="1:5" s="15" customFormat="1" ht="12.95" customHeight="1" x14ac:dyDescent="0.2">
      <c r="A504" s="17" t="s">
        <v>1187</v>
      </c>
      <c r="B504" s="17"/>
      <c r="C504" s="17" t="s">
        <v>1188</v>
      </c>
      <c r="D504" s="17"/>
      <c r="E504" s="17"/>
    </row>
    <row r="505" spans="1:5" s="15" customFormat="1" ht="12.95" customHeight="1" x14ac:dyDescent="0.2">
      <c r="A505" s="17" t="s">
        <v>1189</v>
      </c>
      <c r="B505" s="17"/>
      <c r="C505" s="17" t="s">
        <v>209</v>
      </c>
      <c r="D505" s="17"/>
      <c r="E505" s="17"/>
    </row>
    <row r="506" spans="1:5" s="15" customFormat="1" ht="12.95" customHeight="1" x14ac:dyDescent="0.2">
      <c r="A506" s="17" t="s">
        <v>1190</v>
      </c>
      <c r="B506" s="17"/>
      <c r="C506" s="17" t="s">
        <v>1188</v>
      </c>
      <c r="D506" s="17"/>
      <c r="E506" s="17"/>
    </row>
    <row r="507" spans="1:5" s="15" customFormat="1" ht="12.95" customHeight="1" x14ac:dyDescent="0.2">
      <c r="A507" s="17" t="s">
        <v>1191</v>
      </c>
      <c r="B507" s="17"/>
      <c r="C507" s="17" t="s">
        <v>1192</v>
      </c>
      <c r="D507" s="17"/>
      <c r="E507" s="17"/>
    </row>
    <row r="508" spans="1:5" s="15" customFormat="1" ht="12.95" customHeight="1" x14ac:dyDescent="0.2">
      <c r="A508" s="17" t="s">
        <v>1193</v>
      </c>
      <c r="B508" s="17"/>
      <c r="C508" s="17" t="s">
        <v>1194</v>
      </c>
      <c r="D508" s="17"/>
      <c r="E508" s="17"/>
    </row>
    <row r="509" spans="1:5" s="15" customFormat="1" ht="12.95" customHeight="1" x14ac:dyDescent="0.2">
      <c r="A509" s="17" t="s">
        <v>1195</v>
      </c>
      <c r="B509" s="17"/>
      <c r="C509" s="17" t="s">
        <v>1196</v>
      </c>
      <c r="D509" s="17"/>
      <c r="E509" s="17"/>
    </row>
    <row r="510" spans="1:5" s="15" customFormat="1" ht="12.95" customHeight="1" x14ac:dyDescent="0.2">
      <c r="A510" s="17" t="s">
        <v>1197</v>
      </c>
      <c r="B510" s="17"/>
      <c r="C510" s="17" t="s">
        <v>1198</v>
      </c>
      <c r="D510" s="17"/>
      <c r="E510" s="17"/>
    </row>
    <row r="511" spans="1:5" s="15" customFormat="1" ht="12.95" customHeight="1" x14ac:dyDescent="0.2">
      <c r="A511" s="17" t="s">
        <v>1199</v>
      </c>
      <c r="B511" s="17"/>
      <c r="C511" s="17" t="s">
        <v>1200</v>
      </c>
      <c r="D511" s="17"/>
      <c r="E511" s="17"/>
    </row>
    <row r="512" spans="1:5" s="15" customFormat="1" ht="12.95" customHeight="1" x14ac:dyDescent="0.2">
      <c r="A512" s="17" t="s">
        <v>1201</v>
      </c>
      <c r="B512" s="17"/>
      <c r="C512" s="17" t="s">
        <v>1202</v>
      </c>
      <c r="D512" s="17"/>
      <c r="E512" s="17"/>
    </row>
    <row r="513" spans="1:5" s="15" customFormat="1" ht="12.95" customHeight="1" x14ac:dyDescent="0.2">
      <c r="A513" s="17" t="s">
        <v>1203</v>
      </c>
      <c r="B513" s="17"/>
      <c r="C513" s="17" t="s">
        <v>1204</v>
      </c>
      <c r="D513" s="17"/>
      <c r="E513" s="17"/>
    </row>
    <row r="514" spans="1:5" s="15" customFormat="1" ht="12.95" customHeight="1" x14ac:dyDescent="0.2">
      <c r="A514" s="17" t="s">
        <v>1205</v>
      </c>
      <c r="B514" s="17"/>
      <c r="C514" s="17" t="s">
        <v>1206</v>
      </c>
      <c r="D514" s="17"/>
      <c r="E514" s="17"/>
    </row>
    <row r="515" spans="1:5" s="15" customFormat="1" ht="12.95" customHeight="1" x14ac:dyDescent="0.2">
      <c r="A515" s="17" t="s">
        <v>1207</v>
      </c>
      <c r="B515" s="17"/>
      <c r="C515" s="17" t="s">
        <v>1208</v>
      </c>
      <c r="D515" s="17"/>
      <c r="E515" s="17"/>
    </row>
    <row r="516" spans="1:5" s="15" customFormat="1" ht="12.95" customHeight="1" x14ac:dyDescent="0.2">
      <c r="A516" s="17" t="s">
        <v>1209</v>
      </c>
      <c r="B516" s="17"/>
      <c r="C516" s="17" t="s">
        <v>1210</v>
      </c>
      <c r="D516" s="17"/>
      <c r="E516" s="17"/>
    </row>
    <row r="517" spans="1:5" s="15" customFormat="1" ht="12.95" customHeight="1" x14ac:dyDescent="0.2">
      <c r="A517" s="17" t="s">
        <v>1211</v>
      </c>
      <c r="B517" s="17"/>
      <c r="C517" s="17" t="s">
        <v>1212</v>
      </c>
      <c r="D517" s="17"/>
      <c r="E517" s="17"/>
    </row>
    <row r="518" spans="1:5" s="15" customFormat="1" ht="12.95" customHeight="1" x14ac:dyDescent="0.2">
      <c r="A518" s="17" t="s">
        <v>1213</v>
      </c>
      <c r="B518" s="17"/>
      <c r="C518" s="17" t="s">
        <v>1214</v>
      </c>
      <c r="D518" s="17"/>
      <c r="E518" s="17"/>
    </row>
    <row r="519" spans="1:5" s="15" customFormat="1" ht="12.95" customHeight="1" x14ac:dyDescent="0.2">
      <c r="A519" s="17" t="s">
        <v>1215</v>
      </c>
      <c r="B519" s="17"/>
      <c r="C519" s="17" t="s">
        <v>1216</v>
      </c>
      <c r="D519" s="17"/>
      <c r="E519" s="17"/>
    </row>
    <row r="520" spans="1:5" s="15" customFormat="1" ht="12.95" customHeight="1" x14ac:dyDescent="0.2">
      <c r="A520" s="17" t="s">
        <v>1217</v>
      </c>
      <c r="B520" s="17"/>
      <c r="C520" s="17" t="s">
        <v>1216</v>
      </c>
      <c r="D520" s="17"/>
      <c r="E520" s="17"/>
    </row>
    <row r="521" spans="1:5" s="15" customFormat="1" ht="12.95" customHeight="1" x14ac:dyDescent="0.2">
      <c r="A521" s="17" t="s">
        <v>1218</v>
      </c>
      <c r="B521" s="17"/>
      <c r="C521" s="17" t="s">
        <v>1219</v>
      </c>
      <c r="D521" s="17"/>
      <c r="E521" s="17"/>
    </row>
    <row r="522" spans="1:5" s="15" customFormat="1" ht="12.95" customHeight="1" x14ac:dyDescent="0.2">
      <c r="A522" s="17" t="s">
        <v>1220</v>
      </c>
      <c r="B522" s="17"/>
      <c r="C522" s="17" t="s">
        <v>1221</v>
      </c>
      <c r="D522" s="17"/>
      <c r="E522" s="17"/>
    </row>
    <row r="523" spans="1:5" s="15" customFormat="1" ht="12.95" customHeight="1" x14ac:dyDescent="0.2">
      <c r="A523" s="17" t="s">
        <v>1222</v>
      </c>
      <c r="B523" s="17"/>
      <c r="C523" s="17" t="s">
        <v>1223</v>
      </c>
      <c r="D523" s="17"/>
      <c r="E523" s="17"/>
    </row>
    <row r="524" spans="1:5" s="15" customFormat="1" ht="12.95" customHeight="1" x14ac:dyDescent="0.2">
      <c r="A524" s="17" t="s">
        <v>1224</v>
      </c>
      <c r="B524" s="17"/>
      <c r="C524" s="17" t="s">
        <v>1225</v>
      </c>
      <c r="D524" s="17"/>
      <c r="E524" s="17"/>
    </row>
    <row r="525" spans="1:5" s="15" customFormat="1" ht="12.95" customHeight="1" x14ac:dyDescent="0.2">
      <c r="A525" s="17" t="s">
        <v>1226</v>
      </c>
      <c r="B525" s="17"/>
      <c r="C525" s="17" t="s">
        <v>1227</v>
      </c>
      <c r="D525" s="17"/>
      <c r="E525" s="17"/>
    </row>
    <row r="526" spans="1:5" s="15" customFormat="1" ht="12.95" customHeight="1" x14ac:dyDescent="0.2">
      <c r="A526" s="17" t="s">
        <v>1228</v>
      </c>
      <c r="B526" s="17"/>
      <c r="C526" s="17" t="s">
        <v>1221</v>
      </c>
      <c r="D526" s="17"/>
      <c r="E526" s="17"/>
    </row>
    <row r="527" spans="1:5" s="15" customFormat="1" ht="12.95" customHeight="1" x14ac:dyDescent="0.2">
      <c r="A527" s="17" t="s">
        <v>1229</v>
      </c>
      <c r="B527" s="17"/>
      <c r="C527" s="17" t="s">
        <v>1230</v>
      </c>
      <c r="D527" s="17"/>
      <c r="E527" s="17"/>
    </row>
    <row r="528" spans="1:5" s="15" customFormat="1" ht="12.95" customHeight="1" x14ac:dyDescent="0.2">
      <c r="A528" s="17" t="s">
        <v>1231</v>
      </c>
      <c r="B528" s="17"/>
      <c r="C528" s="17" t="s">
        <v>1227</v>
      </c>
      <c r="D528" s="17"/>
      <c r="E528" s="17"/>
    </row>
    <row r="529" spans="1:5" s="15" customFormat="1" ht="12.95" customHeight="1" x14ac:dyDescent="0.2">
      <c r="A529" s="17" t="s">
        <v>1232</v>
      </c>
      <c r="B529" s="17"/>
      <c r="C529" s="17" t="s">
        <v>1221</v>
      </c>
      <c r="D529" s="17"/>
      <c r="E529" s="17"/>
    </row>
    <row r="530" spans="1:5" s="15" customFormat="1" ht="12.95" customHeight="1" x14ac:dyDescent="0.2">
      <c r="A530" s="17" t="s">
        <v>1233</v>
      </c>
      <c r="B530" s="17"/>
      <c r="C530" s="17" t="s">
        <v>1234</v>
      </c>
      <c r="D530" s="17"/>
      <c r="E530" s="17"/>
    </row>
    <row r="531" spans="1:5" s="15" customFormat="1" ht="12.95" customHeight="1" x14ac:dyDescent="0.2">
      <c r="A531" s="17" t="s">
        <v>1235</v>
      </c>
      <c r="B531" s="17"/>
      <c r="C531" s="17" t="s">
        <v>1236</v>
      </c>
      <c r="D531" s="17"/>
      <c r="E531" s="17"/>
    </row>
    <row r="532" spans="1:5" s="15" customFormat="1" ht="12.95" customHeight="1" x14ac:dyDescent="0.2">
      <c r="A532" s="17" t="s">
        <v>1237</v>
      </c>
      <c r="B532" s="17"/>
      <c r="C532" s="17" t="s">
        <v>1238</v>
      </c>
      <c r="D532" s="17"/>
      <c r="E532" s="17"/>
    </row>
    <row r="533" spans="1:5" s="15" customFormat="1" ht="12.95" customHeight="1" x14ac:dyDescent="0.2">
      <c r="A533" s="17" t="s">
        <v>1239</v>
      </c>
      <c r="B533" s="17"/>
      <c r="C533" s="17" t="s">
        <v>1238</v>
      </c>
      <c r="D533" s="17"/>
      <c r="E533" s="17"/>
    </row>
    <row r="534" spans="1:5" s="15" customFormat="1" ht="12.95" customHeight="1" x14ac:dyDescent="0.2">
      <c r="A534" s="17" t="s">
        <v>1240</v>
      </c>
      <c r="B534" s="17"/>
      <c r="C534" s="17" t="s">
        <v>1238</v>
      </c>
      <c r="D534" s="17"/>
      <c r="E534" s="17"/>
    </row>
    <row r="535" spans="1:5" s="15" customFormat="1" ht="12.95" customHeight="1" x14ac:dyDescent="0.2">
      <c r="A535" s="17" t="s">
        <v>1241</v>
      </c>
      <c r="B535" s="17"/>
      <c r="C535" s="17" t="s">
        <v>1242</v>
      </c>
      <c r="D535" s="17"/>
      <c r="E535" s="17"/>
    </row>
    <row r="536" spans="1:5" s="15" customFormat="1" ht="12.95" customHeight="1" x14ac:dyDescent="0.2">
      <c r="A536" s="17" t="s">
        <v>1243</v>
      </c>
      <c r="B536" s="17"/>
      <c r="C536" s="17" t="s">
        <v>1244</v>
      </c>
      <c r="D536" s="17"/>
      <c r="E536" s="17"/>
    </row>
    <row r="537" spans="1:5" s="15" customFormat="1" ht="12.95" customHeight="1" x14ac:dyDescent="0.2">
      <c r="A537" s="17" t="s">
        <v>1245</v>
      </c>
      <c r="B537" s="17"/>
      <c r="C537" s="17" t="s">
        <v>1246</v>
      </c>
      <c r="D537" s="17"/>
      <c r="E537" s="17"/>
    </row>
    <row r="538" spans="1:5" s="15" customFormat="1" ht="12.95" customHeight="1" x14ac:dyDescent="0.2">
      <c r="A538" s="17" t="s">
        <v>1247</v>
      </c>
      <c r="B538" s="17"/>
      <c r="C538" s="17" t="s">
        <v>1248</v>
      </c>
      <c r="D538" s="17"/>
      <c r="E538" s="17"/>
    </row>
    <row r="539" spans="1:5" s="15" customFormat="1" ht="12.95" customHeight="1" x14ac:dyDescent="0.2">
      <c r="A539" s="17" t="s">
        <v>1249</v>
      </c>
      <c r="B539" s="17"/>
      <c r="C539" s="17" t="s">
        <v>1250</v>
      </c>
      <c r="D539" s="17"/>
      <c r="E539" s="17"/>
    </row>
    <row r="540" spans="1:5" s="15" customFormat="1" ht="12.95" customHeight="1" x14ac:dyDescent="0.2">
      <c r="A540" s="17" t="s">
        <v>1251</v>
      </c>
      <c r="B540" s="17"/>
      <c r="C540" s="17" t="s">
        <v>1252</v>
      </c>
      <c r="D540" s="17"/>
      <c r="E540" s="17"/>
    </row>
    <row r="541" spans="1:5" s="15" customFormat="1" ht="12.95" customHeight="1" x14ac:dyDescent="0.2">
      <c r="A541" s="17" t="s">
        <v>1253</v>
      </c>
      <c r="B541" s="17"/>
      <c r="C541" s="17" t="s">
        <v>1254</v>
      </c>
      <c r="D541" s="17"/>
      <c r="E541" s="17"/>
    </row>
    <row r="542" spans="1:5" s="15" customFormat="1" ht="12.95" customHeight="1" x14ac:dyDescent="0.2">
      <c r="A542" s="17" t="s">
        <v>1255</v>
      </c>
      <c r="B542" s="17"/>
      <c r="C542" s="17" t="s">
        <v>1256</v>
      </c>
      <c r="D542" s="17"/>
      <c r="E542" s="17"/>
    </row>
    <row r="543" spans="1:5" s="15" customFormat="1" ht="12.95" customHeight="1" x14ac:dyDescent="0.2">
      <c r="A543" s="17" t="s">
        <v>1257</v>
      </c>
      <c r="B543" s="17"/>
      <c r="C543" s="17" t="s">
        <v>1258</v>
      </c>
      <c r="D543" s="17"/>
      <c r="E543" s="17"/>
    </row>
    <row r="544" spans="1:5" s="15" customFormat="1" ht="12.95" customHeight="1" x14ac:dyDescent="0.2">
      <c r="A544" s="17" t="s">
        <v>1259</v>
      </c>
      <c r="B544" s="17"/>
      <c r="C544" s="17" t="s">
        <v>1260</v>
      </c>
      <c r="D544" s="17"/>
      <c r="E544" s="17"/>
    </row>
    <row r="545" spans="1:5" s="15" customFormat="1" ht="12.95" customHeight="1" x14ac:dyDescent="0.2">
      <c r="A545" s="17" t="s">
        <v>1261</v>
      </c>
      <c r="B545" s="17"/>
      <c r="C545" s="17" t="s">
        <v>1262</v>
      </c>
      <c r="D545" s="17"/>
      <c r="E545" s="17"/>
    </row>
    <row r="546" spans="1:5" s="15" customFormat="1" ht="12.95" customHeight="1" x14ac:dyDescent="0.2">
      <c r="A546" s="17" t="s">
        <v>1263</v>
      </c>
      <c r="B546" s="17"/>
      <c r="C546" s="17" t="s">
        <v>1264</v>
      </c>
      <c r="D546" s="17"/>
      <c r="E546" s="17"/>
    </row>
    <row r="547" spans="1:5" s="15" customFormat="1" ht="12.95" customHeight="1" x14ac:dyDescent="0.2">
      <c r="A547" s="17" t="s">
        <v>1265</v>
      </c>
      <c r="B547" s="17"/>
      <c r="C547" s="17" t="s">
        <v>1266</v>
      </c>
      <c r="D547" s="17"/>
      <c r="E547" s="17"/>
    </row>
    <row r="548" spans="1:5" s="15" customFormat="1" ht="12.95" customHeight="1" x14ac:dyDescent="0.2">
      <c r="A548" s="17" t="s">
        <v>1267</v>
      </c>
      <c r="B548" s="17"/>
      <c r="C548" s="17" t="s">
        <v>1268</v>
      </c>
      <c r="D548" s="17"/>
      <c r="E548" s="17"/>
    </row>
    <row r="549" spans="1:5" s="15" customFormat="1" ht="12.95" customHeight="1" x14ac:dyDescent="0.2">
      <c r="A549" s="17" t="s">
        <v>1269</v>
      </c>
      <c r="B549" s="17"/>
      <c r="C549" s="17" t="s">
        <v>1270</v>
      </c>
      <c r="D549" s="17"/>
      <c r="E549" s="17"/>
    </row>
    <row r="550" spans="1:5" s="15" customFormat="1" ht="12.95" customHeight="1" x14ac:dyDescent="0.2">
      <c r="A550" s="17" t="s">
        <v>1271</v>
      </c>
      <c r="B550" s="17"/>
      <c r="C550" s="17" t="s">
        <v>1272</v>
      </c>
      <c r="D550" s="17"/>
      <c r="E550" s="17"/>
    </row>
    <row r="551" spans="1:5" s="15" customFormat="1" ht="12.95" customHeight="1" x14ac:dyDescent="0.2">
      <c r="A551" s="17" t="s">
        <v>1273</v>
      </c>
      <c r="B551" s="17"/>
      <c r="C551" s="17" t="s">
        <v>1274</v>
      </c>
      <c r="D551" s="17"/>
      <c r="E551" s="17"/>
    </row>
    <row r="552" spans="1:5" s="15" customFormat="1" ht="12.95" customHeight="1" x14ac:dyDescent="0.2">
      <c r="A552" s="17" t="s">
        <v>1275</v>
      </c>
      <c r="B552" s="17"/>
      <c r="C552" s="17" t="s">
        <v>1276</v>
      </c>
      <c r="D552" s="17"/>
      <c r="E552" s="17"/>
    </row>
    <row r="553" spans="1:5" s="15" customFormat="1" ht="12.95" customHeight="1" x14ac:dyDescent="0.2">
      <c r="A553" s="17" t="s">
        <v>1277</v>
      </c>
      <c r="B553" s="17"/>
      <c r="C553" s="17" t="s">
        <v>1278</v>
      </c>
      <c r="D553" s="17"/>
      <c r="E553" s="17"/>
    </row>
    <row r="554" spans="1:5" s="15" customFormat="1" ht="12.95" customHeight="1" x14ac:dyDescent="0.2">
      <c r="A554" s="17" t="s">
        <v>1279</v>
      </c>
      <c r="B554" s="17"/>
      <c r="C554" s="17" t="s">
        <v>1280</v>
      </c>
      <c r="D554" s="17"/>
      <c r="E554" s="17"/>
    </row>
    <row r="555" spans="1:5" s="15" customFormat="1" ht="12.95" customHeight="1" x14ac:dyDescent="0.2">
      <c r="A555" s="17" t="s">
        <v>1281</v>
      </c>
      <c r="B555" s="17"/>
      <c r="C555" s="17" t="s">
        <v>1282</v>
      </c>
      <c r="D555" s="17"/>
      <c r="E555" s="17"/>
    </row>
    <row r="556" spans="1:5" s="15" customFormat="1" ht="12.95" customHeight="1" x14ac:dyDescent="0.2">
      <c r="A556" s="17" t="s">
        <v>1283</v>
      </c>
      <c r="B556" s="17"/>
      <c r="C556" s="17" t="s">
        <v>1284</v>
      </c>
      <c r="D556" s="17"/>
      <c r="E556" s="17"/>
    </row>
    <row r="557" spans="1:5" s="15" customFormat="1" ht="12.95" customHeight="1" x14ac:dyDescent="0.2">
      <c r="A557" s="17" t="s">
        <v>1285</v>
      </c>
      <c r="B557" s="17"/>
      <c r="C557" s="17" t="s">
        <v>1282</v>
      </c>
      <c r="D557" s="17"/>
      <c r="E557" s="17"/>
    </row>
    <row r="558" spans="1:5" s="15" customFormat="1" ht="12.95" customHeight="1" x14ac:dyDescent="0.2">
      <c r="A558" s="17" t="s">
        <v>1286</v>
      </c>
      <c r="B558" s="17"/>
      <c r="C558" s="17" t="s">
        <v>1284</v>
      </c>
      <c r="D558" s="17"/>
      <c r="E558" s="17"/>
    </row>
    <row r="559" spans="1:5" s="15" customFormat="1" ht="12.95" customHeight="1" x14ac:dyDescent="0.2">
      <c r="A559" s="17" t="s">
        <v>1287</v>
      </c>
      <c r="B559" s="17"/>
      <c r="C559" s="17" t="s">
        <v>1288</v>
      </c>
      <c r="D559" s="17"/>
      <c r="E559" s="17"/>
    </row>
    <row r="560" spans="1:5" s="15" customFormat="1" ht="12.95" customHeight="1" x14ac:dyDescent="0.2">
      <c r="A560" s="17" t="s">
        <v>1289</v>
      </c>
      <c r="B560" s="17"/>
      <c r="C560" s="17" t="s">
        <v>1290</v>
      </c>
      <c r="D560" s="17"/>
      <c r="E560" s="17"/>
    </row>
    <row r="561" spans="1:5" s="15" customFormat="1" ht="12.95" customHeight="1" x14ac:dyDescent="0.2">
      <c r="A561" s="17" t="s">
        <v>1291</v>
      </c>
      <c r="B561" s="17"/>
      <c r="C561" s="17" t="s">
        <v>1292</v>
      </c>
      <c r="D561" s="17"/>
      <c r="E561" s="17"/>
    </row>
    <row r="562" spans="1:5" s="15" customFormat="1" ht="12.95" customHeight="1" x14ac:dyDescent="0.2">
      <c r="A562" s="17" t="s">
        <v>1293</v>
      </c>
      <c r="B562" s="17"/>
      <c r="C562" s="17" t="s">
        <v>1294</v>
      </c>
      <c r="D562" s="17"/>
      <c r="E562" s="17"/>
    </row>
    <row r="563" spans="1:5" s="15" customFormat="1" ht="12.95" customHeight="1" x14ac:dyDescent="0.2">
      <c r="A563" s="17" t="s">
        <v>1295</v>
      </c>
      <c r="B563" s="17"/>
      <c r="C563" s="17" t="s">
        <v>1296</v>
      </c>
      <c r="D563" s="17"/>
      <c r="E563" s="17"/>
    </row>
    <row r="564" spans="1:5" s="15" customFormat="1" ht="12.95" customHeight="1" x14ac:dyDescent="0.2">
      <c r="A564" s="17" t="s">
        <v>1297</v>
      </c>
      <c r="B564" s="17"/>
      <c r="C564" s="17" t="s">
        <v>1298</v>
      </c>
      <c r="D564" s="17"/>
      <c r="E564" s="17"/>
    </row>
    <row r="565" spans="1:5" s="15" customFormat="1" ht="12.95" customHeight="1" x14ac:dyDescent="0.2">
      <c r="A565" s="17" t="s">
        <v>1299</v>
      </c>
      <c r="B565" s="17"/>
      <c r="C565" s="17" t="s">
        <v>1300</v>
      </c>
      <c r="D565" s="17"/>
      <c r="E565" s="17"/>
    </row>
    <row r="566" spans="1:5" s="15" customFormat="1" ht="12.95" customHeight="1" x14ac:dyDescent="0.2">
      <c r="A566" s="17" t="s">
        <v>1301</v>
      </c>
      <c r="B566" s="17"/>
      <c r="C566" s="17" t="s">
        <v>1302</v>
      </c>
      <c r="D566" s="17"/>
      <c r="E566" s="17"/>
    </row>
    <row r="567" spans="1:5" s="15" customFormat="1" ht="12.95" customHeight="1" x14ac:dyDescent="0.2">
      <c r="A567" s="17" t="s">
        <v>1303</v>
      </c>
      <c r="B567" s="17"/>
      <c r="C567" s="17" t="s">
        <v>1304</v>
      </c>
      <c r="D567" s="17"/>
      <c r="E567" s="17"/>
    </row>
    <row r="568" spans="1:5" s="15" customFormat="1" ht="12.95" customHeight="1" x14ac:dyDescent="0.2">
      <c r="A568" s="17" t="s">
        <v>1305</v>
      </c>
      <c r="B568" s="17"/>
      <c r="C568" s="17" t="s">
        <v>1306</v>
      </c>
      <c r="D568" s="17"/>
      <c r="E568" s="17"/>
    </row>
    <row r="569" spans="1:5" s="15" customFormat="1" ht="12.95" customHeight="1" x14ac:dyDescent="0.2">
      <c r="A569" s="17" t="s">
        <v>1307</v>
      </c>
      <c r="B569" s="17"/>
      <c r="C569" s="17" t="s">
        <v>1300</v>
      </c>
      <c r="D569" s="17"/>
      <c r="E569" s="17"/>
    </row>
    <row r="570" spans="1:5" s="15" customFormat="1" ht="12.95" customHeight="1" x14ac:dyDescent="0.2">
      <c r="A570" s="17" t="s">
        <v>1308</v>
      </c>
      <c r="B570" s="17"/>
      <c r="C570" s="17" t="s">
        <v>1309</v>
      </c>
      <c r="D570" s="17"/>
      <c r="E570" s="17"/>
    </row>
    <row r="571" spans="1:5" s="15" customFormat="1" ht="12.95" customHeight="1" x14ac:dyDescent="0.2">
      <c r="A571" s="17" t="s">
        <v>1310</v>
      </c>
      <c r="B571" s="17"/>
      <c r="C571" s="17" t="s">
        <v>1302</v>
      </c>
      <c r="D571" s="17"/>
      <c r="E571" s="17"/>
    </row>
    <row r="572" spans="1:5" s="15" customFormat="1" ht="12.95" customHeight="1" x14ac:dyDescent="0.2">
      <c r="A572" s="17" t="s">
        <v>1311</v>
      </c>
      <c r="B572" s="17"/>
      <c r="C572" s="17" t="s">
        <v>1306</v>
      </c>
      <c r="D572" s="17"/>
      <c r="E572" s="17"/>
    </row>
    <row r="573" spans="1:5" s="15" customFormat="1" ht="12.95" customHeight="1" x14ac:dyDescent="0.2">
      <c r="A573" s="17" t="s">
        <v>1312</v>
      </c>
      <c r="B573" s="17"/>
      <c r="C573" s="17" t="s">
        <v>1313</v>
      </c>
      <c r="D573" s="17"/>
      <c r="E573" s="17"/>
    </row>
    <row r="574" spans="1:5" s="15" customFormat="1" ht="12.95" customHeight="1" x14ac:dyDescent="0.2">
      <c r="A574" s="17" t="s">
        <v>1314</v>
      </c>
      <c r="B574" s="17"/>
      <c r="C574" s="17" t="s">
        <v>1315</v>
      </c>
      <c r="D574" s="17"/>
      <c r="E574" s="17"/>
    </row>
    <row r="575" spans="1:5" s="15" customFormat="1" ht="12.95" customHeight="1" x14ac:dyDescent="0.2">
      <c r="A575" s="17" t="s">
        <v>1316</v>
      </c>
      <c r="B575" s="17"/>
      <c r="C575" s="17" t="s">
        <v>1317</v>
      </c>
      <c r="D575" s="17"/>
      <c r="E575" s="17"/>
    </row>
    <row r="576" spans="1:5" s="15" customFormat="1" ht="12.95" customHeight="1" x14ac:dyDescent="0.2">
      <c r="A576" s="17" t="s">
        <v>1318</v>
      </c>
      <c r="B576" s="17"/>
      <c r="C576" s="17" t="s">
        <v>1319</v>
      </c>
      <c r="D576" s="17"/>
      <c r="E576" s="17"/>
    </row>
    <row r="577" spans="1:5" s="15" customFormat="1" ht="12.95" customHeight="1" x14ac:dyDescent="0.2">
      <c r="A577" s="17" t="s">
        <v>1320</v>
      </c>
      <c r="B577" s="17"/>
      <c r="C577" s="17" t="s">
        <v>1321</v>
      </c>
      <c r="D577" s="17"/>
      <c r="E577" s="17"/>
    </row>
    <row r="578" spans="1:5" s="15" customFormat="1" ht="12.95" customHeight="1" x14ac:dyDescent="0.2">
      <c r="A578" s="17" t="s">
        <v>1322</v>
      </c>
      <c r="B578" s="17"/>
      <c r="C578" s="17" t="s">
        <v>1323</v>
      </c>
      <c r="D578" s="17"/>
      <c r="E578" s="17"/>
    </row>
    <row r="579" spans="1:5" s="15" customFormat="1" ht="12.95" customHeight="1" x14ac:dyDescent="0.2">
      <c r="A579" s="17" t="s">
        <v>1324</v>
      </c>
      <c r="B579" s="17"/>
      <c r="C579" s="17" t="s">
        <v>1325</v>
      </c>
      <c r="D579" s="17"/>
      <c r="E579" s="17"/>
    </row>
    <row r="580" spans="1:5" s="15" customFormat="1" ht="12.95" customHeight="1" x14ac:dyDescent="0.2">
      <c r="A580" s="17" t="s">
        <v>1326</v>
      </c>
      <c r="B580" s="17"/>
      <c r="C580" s="17" t="s">
        <v>1327</v>
      </c>
      <c r="D580" s="17"/>
      <c r="E580" s="17"/>
    </row>
    <row r="581" spans="1:5" s="15" customFormat="1" ht="12.95" customHeight="1" x14ac:dyDescent="0.2">
      <c r="A581" s="17" t="s">
        <v>1328</v>
      </c>
      <c r="B581" s="17"/>
      <c r="C581" s="17" t="s">
        <v>313</v>
      </c>
      <c r="D581" s="17"/>
      <c r="E581" s="17"/>
    </row>
    <row r="582" spans="1:5" s="15" customFormat="1" ht="12.95" customHeight="1" x14ac:dyDescent="0.2">
      <c r="A582" s="17" t="s">
        <v>1329</v>
      </c>
      <c r="B582" s="17"/>
      <c r="C582" s="17" t="s">
        <v>1330</v>
      </c>
      <c r="D582" s="17"/>
      <c r="E582" s="17"/>
    </row>
    <row r="583" spans="1:5" s="15" customFormat="1" ht="12.95" customHeight="1" x14ac:dyDescent="0.2">
      <c r="A583" s="17" t="s">
        <v>1331</v>
      </c>
      <c r="B583" s="17"/>
      <c r="C583" s="17" t="s">
        <v>1332</v>
      </c>
      <c r="D583" s="17"/>
      <c r="E583" s="17"/>
    </row>
    <row r="584" spans="1:5" s="15" customFormat="1" ht="12.95" customHeight="1" x14ac:dyDescent="0.2">
      <c r="A584" s="17" t="s">
        <v>1333</v>
      </c>
      <c r="B584" s="17"/>
      <c r="C584" s="17" t="s">
        <v>313</v>
      </c>
      <c r="D584" s="17"/>
      <c r="E584" s="17"/>
    </row>
    <row r="585" spans="1:5" s="15" customFormat="1" ht="12.95" customHeight="1" x14ac:dyDescent="0.2">
      <c r="A585" s="17" t="s">
        <v>1334</v>
      </c>
      <c r="B585" s="17"/>
      <c r="C585" s="17" t="s">
        <v>1335</v>
      </c>
      <c r="D585" s="17"/>
      <c r="E585" s="17"/>
    </row>
    <row r="586" spans="1:5" s="15" customFormat="1" ht="12.95" customHeight="1" x14ac:dyDescent="0.2">
      <c r="A586" s="17" t="s">
        <v>1336</v>
      </c>
      <c r="B586" s="17"/>
      <c r="C586" s="17" t="s">
        <v>1337</v>
      </c>
      <c r="D586" s="17"/>
      <c r="E586" s="17"/>
    </row>
    <row r="587" spans="1:5" s="15" customFormat="1" ht="12.95" customHeight="1" x14ac:dyDescent="0.2">
      <c r="A587" s="17" t="s">
        <v>1338</v>
      </c>
      <c r="B587" s="17"/>
      <c r="C587" s="17" t="s">
        <v>313</v>
      </c>
      <c r="D587" s="17"/>
      <c r="E587" s="17"/>
    </row>
    <row r="588" spans="1:5" s="15" customFormat="1" ht="12.95" customHeight="1" x14ac:dyDescent="0.2">
      <c r="A588" s="17" t="s">
        <v>1339</v>
      </c>
      <c r="B588" s="17"/>
      <c r="C588" s="17" t="s">
        <v>1335</v>
      </c>
      <c r="D588" s="17"/>
      <c r="E588" s="17"/>
    </row>
    <row r="589" spans="1:5" s="15" customFormat="1" ht="12.95" customHeight="1" x14ac:dyDescent="0.2">
      <c r="A589" s="17" t="s">
        <v>1340</v>
      </c>
      <c r="B589" s="17"/>
      <c r="C589" s="17" t="s">
        <v>1332</v>
      </c>
      <c r="D589" s="17"/>
      <c r="E589" s="17"/>
    </row>
    <row r="590" spans="1:5" s="15" customFormat="1" ht="12.95" customHeight="1" x14ac:dyDescent="0.2">
      <c r="A590" s="17" t="s">
        <v>1341</v>
      </c>
      <c r="B590" s="17"/>
      <c r="C590" s="17" t="s">
        <v>1342</v>
      </c>
      <c r="D590" s="17"/>
      <c r="E590" s="17"/>
    </row>
    <row r="591" spans="1:5" s="15" customFormat="1" ht="12.95" customHeight="1" x14ac:dyDescent="0.2">
      <c r="A591" s="17" t="s">
        <v>1343</v>
      </c>
      <c r="B591" s="17"/>
      <c r="C591" s="17" t="s">
        <v>1342</v>
      </c>
      <c r="D591" s="17"/>
      <c r="E591" s="17"/>
    </row>
    <row r="592" spans="1:5" s="15" customFormat="1" ht="12.95" customHeight="1" x14ac:dyDescent="0.2">
      <c r="A592" s="17" t="s">
        <v>1344</v>
      </c>
      <c r="B592" s="17"/>
      <c r="C592" s="17" t="s">
        <v>1345</v>
      </c>
      <c r="D592" s="17"/>
      <c r="E592" s="17"/>
    </row>
    <row r="593" spans="1:5" s="15" customFormat="1" ht="12.95" customHeight="1" x14ac:dyDescent="0.2">
      <c r="A593" s="17" t="s">
        <v>1346</v>
      </c>
      <c r="B593" s="17"/>
      <c r="C593" s="17" t="s">
        <v>1347</v>
      </c>
      <c r="D593" s="17"/>
      <c r="E593" s="17"/>
    </row>
    <row r="594" spans="1:5" s="15" customFormat="1" ht="12.95" customHeight="1" x14ac:dyDescent="0.2">
      <c r="A594" s="17" t="s">
        <v>1348</v>
      </c>
      <c r="B594" s="17"/>
      <c r="C594" s="17" t="s">
        <v>1349</v>
      </c>
      <c r="D594" s="17"/>
      <c r="E594" s="17"/>
    </row>
    <row r="595" spans="1:5" s="15" customFormat="1" ht="12.95" customHeight="1" x14ac:dyDescent="0.2">
      <c r="A595" s="17" t="s">
        <v>1350</v>
      </c>
      <c r="B595" s="17"/>
      <c r="C595" s="17" t="s">
        <v>1351</v>
      </c>
      <c r="D595" s="17"/>
      <c r="E595" s="17"/>
    </row>
    <row r="596" spans="1:5" s="15" customFormat="1" ht="12.95" customHeight="1" x14ac:dyDescent="0.2">
      <c r="A596" s="17" t="s">
        <v>1352</v>
      </c>
      <c r="B596" s="17"/>
      <c r="C596" s="17" t="s">
        <v>1353</v>
      </c>
      <c r="D596" s="17"/>
      <c r="E596" s="17"/>
    </row>
    <row r="597" spans="1:5" s="15" customFormat="1" ht="12.95" customHeight="1" x14ac:dyDescent="0.2">
      <c r="A597" s="17" t="s">
        <v>1354</v>
      </c>
      <c r="B597" s="17"/>
      <c r="C597" s="17" t="s">
        <v>1355</v>
      </c>
      <c r="D597" s="17"/>
      <c r="E597" s="17"/>
    </row>
    <row r="598" spans="1:5" s="15" customFormat="1" ht="12.95" customHeight="1" x14ac:dyDescent="0.2">
      <c r="A598" s="17" t="s">
        <v>1356</v>
      </c>
      <c r="B598" s="17"/>
      <c r="C598" s="17" t="s">
        <v>1357</v>
      </c>
      <c r="D598" s="17"/>
      <c r="E598" s="17"/>
    </row>
    <row r="599" spans="1:5" s="15" customFormat="1" ht="12.95" customHeight="1" x14ac:dyDescent="0.2">
      <c r="A599" s="17" t="s">
        <v>1358</v>
      </c>
      <c r="B599" s="17"/>
      <c r="C599" s="17" t="s">
        <v>1359</v>
      </c>
      <c r="D599" s="17"/>
      <c r="E599" s="17"/>
    </row>
    <row r="600" spans="1:5" s="15" customFormat="1" ht="12.95" customHeight="1" x14ac:dyDescent="0.2">
      <c r="A600" s="17" t="s">
        <v>1360</v>
      </c>
      <c r="B600" s="17"/>
      <c r="C600" s="17" t="s">
        <v>1361</v>
      </c>
      <c r="D600" s="17"/>
      <c r="E600" s="17"/>
    </row>
    <row r="601" spans="1:5" s="15" customFormat="1" ht="12.95" customHeight="1" x14ac:dyDescent="0.2">
      <c r="A601" s="17" t="s">
        <v>1362</v>
      </c>
      <c r="B601" s="17"/>
      <c r="C601" s="17" t="s">
        <v>1363</v>
      </c>
      <c r="D601" s="17"/>
      <c r="E601" s="17"/>
    </row>
    <row r="602" spans="1:5" s="15" customFormat="1" ht="12.95" customHeight="1" x14ac:dyDescent="0.2">
      <c r="A602" s="17" t="s">
        <v>1364</v>
      </c>
      <c r="B602" s="17"/>
      <c r="C602" s="17" t="s">
        <v>1365</v>
      </c>
      <c r="D602" s="17"/>
      <c r="E602" s="17"/>
    </row>
    <row r="603" spans="1:5" s="15" customFormat="1" ht="12.95" customHeight="1" x14ac:dyDescent="0.2">
      <c r="A603" s="17" t="s">
        <v>1366</v>
      </c>
      <c r="B603" s="17"/>
      <c r="C603" s="17" t="s">
        <v>1367</v>
      </c>
      <c r="D603" s="17"/>
      <c r="E603" s="17"/>
    </row>
    <row r="604" spans="1:5" s="15" customFormat="1" ht="12.95" customHeight="1" x14ac:dyDescent="0.2">
      <c r="A604" s="17" t="s">
        <v>1368</v>
      </c>
      <c r="B604" s="17"/>
      <c r="C604" s="17" t="s">
        <v>1369</v>
      </c>
      <c r="D604" s="17"/>
      <c r="E604" s="17"/>
    </row>
    <row r="605" spans="1:5" s="15" customFormat="1" ht="12.95" customHeight="1" x14ac:dyDescent="0.2">
      <c r="A605" s="17" t="s">
        <v>1370</v>
      </c>
      <c r="B605" s="17"/>
      <c r="C605" s="17" t="s">
        <v>1371</v>
      </c>
      <c r="D605" s="17"/>
      <c r="E605" s="17"/>
    </row>
    <row r="606" spans="1:5" s="15" customFormat="1" ht="12.95" customHeight="1" x14ac:dyDescent="0.2">
      <c r="A606" s="17" t="s">
        <v>1372</v>
      </c>
      <c r="B606" s="17"/>
      <c r="C606" s="17" t="s">
        <v>1373</v>
      </c>
      <c r="D606" s="17"/>
      <c r="E606" s="17"/>
    </row>
    <row r="607" spans="1:5" s="15" customFormat="1" ht="12.95" customHeight="1" x14ac:dyDescent="0.2">
      <c r="A607" s="17" t="s">
        <v>1374</v>
      </c>
      <c r="B607" s="17"/>
      <c r="C607" s="17" t="s">
        <v>1375</v>
      </c>
      <c r="D607" s="17"/>
      <c r="E607" s="17"/>
    </row>
    <row r="608" spans="1:5" s="15" customFormat="1" ht="12.95" customHeight="1" x14ac:dyDescent="0.2">
      <c r="A608" s="17" t="s">
        <v>1376</v>
      </c>
      <c r="B608" s="17"/>
      <c r="C608" s="17" t="s">
        <v>1377</v>
      </c>
      <c r="D608" s="17"/>
      <c r="E608" s="17"/>
    </row>
    <row r="609" spans="1:5" s="15" customFormat="1" ht="12.95" customHeight="1" x14ac:dyDescent="0.2">
      <c r="A609" s="17" t="s">
        <v>1378</v>
      </c>
      <c r="B609" s="17"/>
      <c r="C609" s="17" t="s">
        <v>1379</v>
      </c>
      <c r="D609" s="17"/>
      <c r="E609" s="17"/>
    </row>
    <row r="610" spans="1:5" s="15" customFormat="1" ht="12.95" customHeight="1" x14ac:dyDescent="0.2">
      <c r="A610" s="17" t="s">
        <v>1380</v>
      </c>
      <c r="B610" s="17"/>
      <c r="C610" s="17" t="s">
        <v>1381</v>
      </c>
      <c r="D610" s="17"/>
      <c r="E610" s="17"/>
    </row>
    <row r="611" spans="1:5" s="15" customFormat="1" ht="12.95" customHeight="1" x14ac:dyDescent="0.2">
      <c r="A611" s="17" t="s">
        <v>1382</v>
      </c>
      <c r="B611" s="17"/>
      <c r="C611" s="17" t="s">
        <v>1383</v>
      </c>
      <c r="D611" s="17"/>
      <c r="E611" s="17"/>
    </row>
    <row r="612" spans="1:5" s="15" customFormat="1" ht="12.95" customHeight="1" x14ac:dyDescent="0.2">
      <c r="A612" s="17" t="s">
        <v>1384</v>
      </c>
      <c r="B612" s="17"/>
      <c r="C612" s="17" t="s">
        <v>1385</v>
      </c>
      <c r="D612" s="17"/>
      <c r="E612" s="17"/>
    </row>
    <row r="613" spans="1:5" s="15" customFormat="1" ht="12.95" customHeight="1" x14ac:dyDescent="0.2">
      <c r="A613" s="17" t="s">
        <v>1386</v>
      </c>
      <c r="B613" s="17"/>
      <c r="C613" s="17" t="s">
        <v>1387</v>
      </c>
      <c r="D613" s="17"/>
      <c r="E613" s="17"/>
    </row>
    <row r="614" spans="1:5" s="15" customFormat="1" ht="12.95" customHeight="1" x14ac:dyDescent="0.2">
      <c r="A614" s="17" t="s">
        <v>1388</v>
      </c>
      <c r="B614" s="17"/>
      <c r="C614" s="17" t="s">
        <v>1389</v>
      </c>
      <c r="D614" s="17"/>
      <c r="E614" s="17"/>
    </row>
    <row r="615" spans="1:5" s="15" customFormat="1" ht="12.95" customHeight="1" x14ac:dyDescent="0.2">
      <c r="A615" s="17" t="s">
        <v>1390</v>
      </c>
      <c r="B615" s="17"/>
      <c r="C615" s="17" t="s">
        <v>1391</v>
      </c>
      <c r="D615" s="17"/>
      <c r="E615" s="17"/>
    </row>
    <row r="616" spans="1:5" s="15" customFormat="1" ht="12.95" customHeight="1" x14ac:dyDescent="0.2">
      <c r="A616" s="17" t="s">
        <v>1392</v>
      </c>
      <c r="B616" s="17"/>
      <c r="C616" s="17" t="s">
        <v>1393</v>
      </c>
      <c r="D616" s="17"/>
      <c r="E616" s="17"/>
    </row>
    <row r="617" spans="1:5" s="15" customFormat="1" ht="12.95" customHeight="1" x14ac:dyDescent="0.2">
      <c r="A617" s="17" t="s">
        <v>1394</v>
      </c>
      <c r="B617" s="17"/>
      <c r="C617" s="17" t="s">
        <v>1395</v>
      </c>
      <c r="D617" s="17"/>
      <c r="E617" s="17"/>
    </row>
    <row r="618" spans="1:5" s="15" customFormat="1" ht="12.95" customHeight="1" x14ac:dyDescent="0.2">
      <c r="A618" s="17" t="s">
        <v>1396</v>
      </c>
      <c r="B618" s="17"/>
      <c r="C618" s="17" t="s">
        <v>1397</v>
      </c>
      <c r="D618" s="17"/>
      <c r="E618" s="17"/>
    </row>
    <row r="619" spans="1:5" s="15" customFormat="1" ht="12.95" customHeight="1" x14ac:dyDescent="0.2">
      <c r="A619" s="17" t="s">
        <v>1398</v>
      </c>
      <c r="B619" s="17"/>
      <c r="C619" s="17" t="s">
        <v>1399</v>
      </c>
      <c r="D619" s="17"/>
      <c r="E619" s="17"/>
    </row>
    <row r="620" spans="1:5" s="15" customFormat="1" ht="12.95" customHeight="1" x14ac:dyDescent="0.2">
      <c r="A620" s="17" t="s">
        <v>1400</v>
      </c>
      <c r="B620" s="17"/>
      <c r="C620" s="17" t="s">
        <v>1401</v>
      </c>
      <c r="D620" s="17"/>
      <c r="E620" s="17"/>
    </row>
    <row r="621" spans="1:5" s="15" customFormat="1" ht="12.95" customHeight="1" x14ac:dyDescent="0.2">
      <c r="A621" s="17" t="s">
        <v>1402</v>
      </c>
      <c r="B621" s="17"/>
      <c r="C621" s="17" t="s">
        <v>1403</v>
      </c>
      <c r="D621" s="17"/>
      <c r="E621" s="17"/>
    </row>
    <row r="622" spans="1:5" s="15" customFormat="1" ht="12.95" customHeight="1" x14ac:dyDescent="0.2">
      <c r="A622" s="17" t="s">
        <v>1404</v>
      </c>
      <c r="B622" s="17"/>
      <c r="C622" s="17" t="s">
        <v>1405</v>
      </c>
      <c r="D622" s="17"/>
      <c r="E622" s="17"/>
    </row>
    <row r="623" spans="1:5" s="15" customFormat="1" ht="12.95" customHeight="1" x14ac:dyDescent="0.2">
      <c r="A623" s="17" t="s">
        <v>1406</v>
      </c>
      <c r="B623" s="17"/>
      <c r="C623" s="17" t="s">
        <v>1407</v>
      </c>
      <c r="D623" s="17"/>
      <c r="E623" s="17"/>
    </row>
    <row r="624" spans="1:5" s="15" customFormat="1" ht="12.95" customHeight="1" x14ac:dyDescent="0.2">
      <c r="A624" s="17" t="s">
        <v>1408</v>
      </c>
      <c r="B624" s="17"/>
      <c r="C624" s="17" t="s">
        <v>1409</v>
      </c>
      <c r="D624" s="17"/>
      <c r="E624" s="17"/>
    </row>
    <row r="625" spans="1:5" s="15" customFormat="1" ht="12.95" customHeight="1" x14ac:dyDescent="0.2">
      <c r="A625" s="17" t="s">
        <v>1410</v>
      </c>
      <c r="B625" s="17"/>
      <c r="C625" s="17" t="s">
        <v>1411</v>
      </c>
      <c r="D625" s="17"/>
      <c r="E625" s="17"/>
    </row>
    <row r="626" spans="1:5" s="15" customFormat="1" ht="12.95" customHeight="1" x14ac:dyDescent="0.2">
      <c r="A626" s="17" t="s">
        <v>1412</v>
      </c>
      <c r="B626" s="17"/>
      <c r="C626" s="17" t="s">
        <v>1413</v>
      </c>
      <c r="D626" s="17"/>
      <c r="E626" s="17"/>
    </row>
    <row r="627" spans="1:5" s="15" customFormat="1" ht="12.95" customHeight="1" x14ac:dyDescent="0.2">
      <c r="A627" s="17" t="s">
        <v>1414</v>
      </c>
      <c r="B627" s="17"/>
      <c r="C627" s="17" t="s">
        <v>1415</v>
      </c>
      <c r="D627" s="17"/>
      <c r="E627" s="17"/>
    </row>
    <row r="628" spans="1:5" s="15" customFormat="1" ht="12.95" customHeight="1" x14ac:dyDescent="0.2">
      <c r="A628" s="17" t="s">
        <v>1416</v>
      </c>
      <c r="B628" s="17"/>
      <c r="C628" s="17" t="s">
        <v>1417</v>
      </c>
      <c r="D628" s="17"/>
      <c r="E628" s="17"/>
    </row>
    <row r="629" spans="1:5" s="15" customFormat="1" ht="12.95" customHeight="1" x14ac:dyDescent="0.2">
      <c r="A629" s="17" t="s">
        <v>1418</v>
      </c>
      <c r="B629" s="17"/>
      <c r="C629" s="17" t="s">
        <v>1419</v>
      </c>
      <c r="D629" s="17"/>
      <c r="E629" s="17"/>
    </row>
    <row r="630" spans="1:5" s="15" customFormat="1" ht="12.95" customHeight="1" x14ac:dyDescent="0.2">
      <c r="A630" s="17" t="s">
        <v>1420</v>
      </c>
      <c r="B630" s="17"/>
      <c r="C630" s="17" t="s">
        <v>1421</v>
      </c>
      <c r="D630" s="17"/>
      <c r="E630" s="17"/>
    </row>
    <row r="631" spans="1:5" s="15" customFormat="1" ht="12.95" customHeight="1" x14ac:dyDescent="0.2">
      <c r="A631" s="17" t="s">
        <v>1422</v>
      </c>
      <c r="B631" s="17"/>
      <c r="C631" s="17" t="s">
        <v>1423</v>
      </c>
      <c r="D631" s="17"/>
      <c r="E631" s="17"/>
    </row>
    <row r="632" spans="1:5" s="15" customFormat="1" ht="12.95" customHeight="1" x14ac:dyDescent="0.2">
      <c r="A632" s="17" t="s">
        <v>1424</v>
      </c>
      <c r="B632" s="17"/>
      <c r="C632" s="17" t="s">
        <v>1425</v>
      </c>
      <c r="D632" s="17"/>
      <c r="E632" s="17"/>
    </row>
    <row r="633" spans="1:5" s="15" customFormat="1" ht="12.95" customHeight="1" x14ac:dyDescent="0.2">
      <c r="A633" s="17" t="s">
        <v>1426</v>
      </c>
      <c r="B633" s="17"/>
      <c r="C633" s="17" t="s">
        <v>1427</v>
      </c>
      <c r="D633" s="17"/>
      <c r="E633" s="17"/>
    </row>
    <row r="634" spans="1:5" s="15" customFormat="1" ht="12.95" customHeight="1" x14ac:dyDescent="0.2">
      <c r="A634" s="17" t="s">
        <v>1428</v>
      </c>
      <c r="B634" s="17"/>
      <c r="C634" s="17" t="s">
        <v>1429</v>
      </c>
      <c r="D634" s="17"/>
      <c r="E634" s="17"/>
    </row>
    <row r="635" spans="1:5" s="15" customFormat="1" ht="12.95" customHeight="1" x14ac:dyDescent="0.2">
      <c r="A635" s="17" t="s">
        <v>1430</v>
      </c>
      <c r="B635" s="17"/>
      <c r="C635" s="17" t="s">
        <v>1431</v>
      </c>
      <c r="D635" s="17"/>
      <c r="E635" s="17"/>
    </row>
    <row r="636" spans="1:5" s="15" customFormat="1" ht="12.95" customHeight="1" x14ac:dyDescent="0.2">
      <c r="A636" s="17" t="s">
        <v>1432</v>
      </c>
      <c r="B636" s="17"/>
      <c r="C636" s="17" t="s">
        <v>1433</v>
      </c>
      <c r="D636" s="17"/>
      <c r="E636" s="17"/>
    </row>
    <row r="637" spans="1:5" s="15" customFormat="1" ht="12.95" customHeight="1" x14ac:dyDescent="0.2">
      <c r="A637" s="17" t="s">
        <v>1434</v>
      </c>
      <c r="B637" s="17"/>
      <c r="C637" s="17" t="s">
        <v>1435</v>
      </c>
      <c r="D637" s="17"/>
      <c r="E637" s="17"/>
    </row>
    <row r="638" spans="1:5" s="15" customFormat="1" ht="12.95" customHeight="1" x14ac:dyDescent="0.2">
      <c r="A638" s="17" t="s">
        <v>1436</v>
      </c>
      <c r="B638" s="17"/>
      <c r="C638" s="17" t="s">
        <v>1437</v>
      </c>
      <c r="D638" s="17"/>
      <c r="E638" s="17"/>
    </row>
  </sheetData>
  <autoFilter ref="A7:AA41" xr:uid="{00000000-0001-0000-0000-000000000000}"/>
  <mergeCells count="1197">
    <mergeCell ref="A1:E1"/>
    <mergeCell ref="F1:I5"/>
    <mergeCell ref="J1:O1"/>
    <mergeCell ref="A2:E2"/>
    <mergeCell ref="J2:O5"/>
    <mergeCell ref="A3:E3"/>
    <mergeCell ref="A4:E4"/>
    <mergeCell ref="A5:E5"/>
    <mergeCell ref="A43:B43"/>
    <mergeCell ref="A45:B45"/>
    <mergeCell ref="C45:E45"/>
    <mergeCell ref="A46:B46"/>
    <mergeCell ref="C46:E46"/>
    <mergeCell ref="A47:B47"/>
    <mergeCell ref="C47:E47"/>
    <mergeCell ref="A48:B48"/>
    <mergeCell ref="C48:E48"/>
    <mergeCell ref="A49:B49"/>
    <mergeCell ref="C49:E49"/>
    <mergeCell ref="A50:B50"/>
    <mergeCell ref="C50:E50"/>
    <mergeCell ref="A51:B51"/>
    <mergeCell ref="C51:E51"/>
    <mergeCell ref="A52:B52"/>
    <mergeCell ref="C52:E52"/>
    <mergeCell ref="A53:B53"/>
    <mergeCell ref="C53:E53"/>
    <mergeCell ref="A54:B54"/>
    <mergeCell ref="C54:E54"/>
    <mergeCell ref="A55:B55"/>
    <mergeCell ref="C55:E55"/>
    <mergeCell ref="A56:B56"/>
    <mergeCell ref="C56:E56"/>
    <mergeCell ref="A57:B57"/>
    <mergeCell ref="C57:E57"/>
    <mergeCell ref="A58:B58"/>
    <mergeCell ref="C58:E58"/>
    <mergeCell ref="A59:B59"/>
    <mergeCell ref="C59:E59"/>
    <mergeCell ref="A60:B60"/>
    <mergeCell ref="C60:E60"/>
    <mergeCell ref="A61:B61"/>
    <mergeCell ref="C61:E61"/>
    <mergeCell ref="A62:B62"/>
    <mergeCell ref="C62:E62"/>
    <mergeCell ref="A63:B63"/>
    <mergeCell ref="C63:E63"/>
    <mergeCell ref="A64:B64"/>
    <mergeCell ref="C64:E64"/>
    <mergeCell ref="A65:B65"/>
    <mergeCell ref="C65:E65"/>
    <mergeCell ref="A66:B66"/>
    <mergeCell ref="C66:E66"/>
    <mergeCell ref="A67:B67"/>
    <mergeCell ref="C67:E67"/>
    <mergeCell ref="A68:B68"/>
    <mergeCell ref="C68:E68"/>
    <mergeCell ref="A69:B69"/>
    <mergeCell ref="C69:E69"/>
    <mergeCell ref="A70:B70"/>
    <mergeCell ref="C70:E70"/>
    <mergeCell ref="A71:B71"/>
    <mergeCell ref="C71:E71"/>
    <mergeCell ref="A72:B72"/>
    <mergeCell ref="C72:E72"/>
    <mergeCell ref="A73:B73"/>
    <mergeCell ref="C73:E73"/>
    <mergeCell ref="A74:B74"/>
    <mergeCell ref="C74:E74"/>
    <mergeCell ref="A75:B75"/>
    <mergeCell ref="C75:E75"/>
    <mergeCell ref="A76:B76"/>
    <mergeCell ref="C76:E76"/>
    <mergeCell ref="A77:B77"/>
    <mergeCell ref="C77:E77"/>
    <mergeCell ref="A78:B78"/>
    <mergeCell ref="C78:E78"/>
    <mergeCell ref="A79:B79"/>
    <mergeCell ref="C79:E79"/>
    <mergeCell ref="A80:B80"/>
    <mergeCell ref="C80:E80"/>
    <mergeCell ref="A81:B81"/>
    <mergeCell ref="C81:E81"/>
    <mergeCell ref="A82:B82"/>
    <mergeCell ref="C82:E82"/>
    <mergeCell ref="A83:B83"/>
    <mergeCell ref="C83:E83"/>
    <mergeCell ref="A84:B84"/>
    <mergeCell ref="C84:E84"/>
    <mergeCell ref="A85:B85"/>
    <mergeCell ref="C85:E85"/>
    <mergeCell ref="A86:B86"/>
    <mergeCell ref="C86:E86"/>
    <mergeCell ref="A87:B87"/>
    <mergeCell ref="C87:E87"/>
    <mergeCell ref="A88:B88"/>
    <mergeCell ref="C88:E88"/>
    <mergeCell ref="A89:B89"/>
    <mergeCell ref="C89:E89"/>
    <mergeCell ref="A90:B90"/>
    <mergeCell ref="C90:E90"/>
    <mergeCell ref="A91:B91"/>
    <mergeCell ref="C91:E91"/>
    <mergeCell ref="A92:B92"/>
    <mergeCell ref="C92:E92"/>
    <mergeCell ref="A93:B93"/>
    <mergeCell ref="C93:E93"/>
    <mergeCell ref="A94:B94"/>
    <mergeCell ref="C94:E94"/>
    <mergeCell ref="A95:B95"/>
    <mergeCell ref="C95:E95"/>
    <mergeCell ref="A96:B96"/>
    <mergeCell ref="C96:E96"/>
    <mergeCell ref="A97:B97"/>
    <mergeCell ref="C97:E97"/>
    <mergeCell ref="A98:B98"/>
    <mergeCell ref="C98:E98"/>
    <mergeCell ref="A99:B99"/>
    <mergeCell ref="C99:E99"/>
    <mergeCell ref="A100:B100"/>
    <mergeCell ref="C100:E100"/>
    <mergeCell ref="A101:B101"/>
    <mergeCell ref="C101:E101"/>
    <mergeCell ref="A102:B102"/>
    <mergeCell ref="C102:E102"/>
    <mergeCell ref="A103:B103"/>
    <mergeCell ref="C103:E103"/>
    <mergeCell ref="A104:B104"/>
    <mergeCell ref="C104:E104"/>
    <mergeCell ref="A105:B105"/>
    <mergeCell ref="C105:E105"/>
    <mergeCell ref="A106:B106"/>
    <mergeCell ref="C106:E106"/>
    <mergeCell ref="A107:B107"/>
    <mergeCell ref="C107:E107"/>
    <mergeCell ref="A108:B108"/>
    <mergeCell ref="C108:E108"/>
    <mergeCell ref="A109:B109"/>
    <mergeCell ref="C109:E109"/>
    <mergeCell ref="A110:B110"/>
    <mergeCell ref="C110:E110"/>
    <mergeCell ref="A111:B111"/>
    <mergeCell ref="C111:E111"/>
    <mergeCell ref="A112:B112"/>
    <mergeCell ref="C112:E112"/>
    <mergeCell ref="A113:B113"/>
    <mergeCell ref="C113:E113"/>
    <mergeCell ref="A114:B114"/>
    <mergeCell ref="C114:E114"/>
    <mergeCell ref="A115:B115"/>
    <mergeCell ref="C115:E115"/>
    <mergeCell ref="A116:B116"/>
    <mergeCell ref="C116:E116"/>
    <mergeCell ref="A117:B117"/>
    <mergeCell ref="C117:E117"/>
    <mergeCell ref="A118:B118"/>
    <mergeCell ref="C118:E118"/>
    <mergeCell ref="A119:B119"/>
    <mergeCell ref="C119:E119"/>
    <mergeCell ref="A120:B120"/>
    <mergeCell ref="C120:E120"/>
    <mergeCell ref="A121:B121"/>
    <mergeCell ref="C121:E121"/>
    <mergeCell ref="A122:B122"/>
    <mergeCell ref="C122:E122"/>
    <mergeCell ref="A123:B123"/>
    <mergeCell ref="C123:E123"/>
    <mergeCell ref="A124:B124"/>
    <mergeCell ref="C124:E124"/>
    <mergeCell ref="A125:B125"/>
    <mergeCell ref="C125:E125"/>
    <mergeCell ref="A126:B126"/>
    <mergeCell ref="C126:E126"/>
    <mergeCell ref="A127:B127"/>
    <mergeCell ref="C127:E127"/>
    <mergeCell ref="A128:B128"/>
    <mergeCell ref="C128:E128"/>
    <mergeCell ref="A129:B129"/>
    <mergeCell ref="C129:E129"/>
    <mergeCell ref="A130:B130"/>
    <mergeCell ref="C130:E130"/>
    <mergeCell ref="A131:B131"/>
    <mergeCell ref="C131:E131"/>
    <mergeCell ref="A132:B132"/>
    <mergeCell ref="C132:E132"/>
    <mergeCell ref="A133:B133"/>
    <mergeCell ref="C133:E133"/>
    <mergeCell ref="A134:B134"/>
    <mergeCell ref="C134:E134"/>
    <mergeCell ref="A135:B135"/>
    <mergeCell ref="C135:E135"/>
    <mergeCell ref="A136:B136"/>
    <mergeCell ref="C136:E136"/>
    <mergeCell ref="A137:B137"/>
    <mergeCell ref="C137:E137"/>
    <mergeCell ref="A138:B138"/>
    <mergeCell ref="C138:E138"/>
    <mergeCell ref="A139:B139"/>
    <mergeCell ref="C139:E139"/>
    <mergeCell ref="A140:B140"/>
    <mergeCell ref="C140:E140"/>
    <mergeCell ref="A141:B141"/>
    <mergeCell ref="C141:E141"/>
    <mergeCell ref="A142:B142"/>
    <mergeCell ref="C142:E142"/>
    <mergeCell ref="A143:B143"/>
    <mergeCell ref="C143:E143"/>
    <mergeCell ref="A144:B144"/>
    <mergeCell ref="C144:E144"/>
    <mergeCell ref="A145:B145"/>
    <mergeCell ref="C145:E145"/>
    <mergeCell ref="A146:B146"/>
    <mergeCell ref="C146:E146"/>
    <mergeCell ref="A147:B147"/>
    <mergeCell ref="C147:E147"/>
    <mergeCell ref="A148:B148"/>
    <mergeCell ref="C148:E148"/>
    <mergeCell ref="A149:B149"/>
    <mergeCell ref="C149:E149"/>
    <mergeCell ref="A150:B150"/>
    <mergeCell ref="C150:E150"/>
    <mergeCell ref="A151:B151"/>
    <mergeCell ref="C151:E151"/>
    <mergeCell ref="A152:B152"/>
    <mergeCell ref="C152:E152"/>
    <mergeCell ref="A153:B153"/>
    <mergeCell ref="C153:E153"/>
    <mergeCell ref="A154:B154"/>
    <mergeCell ref="C154:E154"/>
    <mergeCell ref="A155:B155"/>
    <mergeCell ref="C155:E155"/>
    <mergeCell ref="A156:B156"/>
    <mergeCell ref="C156:E156"/>
    <mergeCell ref="A157:B157"/>
    <mergeCell ref="C157:E157"/>
    <mergeCell ref="A158:B158"/>
    <mergeCell ref="C158:E158"/>
    <mergeCell ref="A159:B159"/>
    <mergeCell ref="C159:E159"/>
    <mergeCell ref="A160:B160"/>
    <mergeCell ref="C160:E160"/>
    <mergeCell ref="A161:B161"/>
    <mergeCell ref="C161:E161"/>
    <mergeCell ref="A162:B162"/>
    <mergeCell ref="C162:E162"/>
    <mergeCell ref="A163:B163"/>
    <mergeCell ref="C163:E163"/>
    <mergeCell ref="A164:B164"/>
    <mergeCell ref="C164:E164"/>
    <mergeCell ref="A165:B165"/>
    <mergeCell ref="C165:E165"/>
    <mergeCell ref="A166:B166"/>
    <mergeCell ref="C166:E166"/>
    <mergeCell ref="A167:B167"/>
    <mergeCell ref="C167:E167"/>
    <mergeCell ref="A168:B168"/>
    <mergeCell ref="C168:E168"/>
    <mergeCell ref="A169:B169"/>
    <mergeCell ref="C169:E169"/>
    <mergeCell ref="A170:B170"/>
    <mergeCell ref="C170:E170"/>
    <mergeCell ref="A171:B171"/>
    <mergeCell ref="C171:E171"/>
    <mergeCell ref="A172:B172"/>
    <mergeCell ref="C172:E172"/>
    <mergeCell ref="A173:B173"/>
    <mergeCell ref="C173:E173"/>
    <mergeCell ref="A174:B174"/>
    <mergeCell ref="C174:E174"/>
    <mergeCell ref="A175:B175"/>
    <mergeCell ref="C175:E175"/>
    <mergeCell ref="A176:B176"/>
    <mergeCell ref="C176:E176"/>
    <mergeCell ref="A177:B177"/>
    <mergeCell ref="C177:E177"/>
    <mergeCell ref="A178:B178"/>
    <mergeCell ref="C178:E178"/>
    <mergeCell ref="A179:B179"/>
    <mergeCell ref="C179:E179"/>
    <mergeCell ref="A180:B180"/>
    <mergeCell ref="C180:E180"/>
    <mergeCell ref="A181:B181"/>
    <mergeCell ref="C181:E181"/>
    <mergeCell ref="A182:B182"/>
    <mergeCell ref="C182:E182"/>
    <mergeCell ref="A183:B183"/>
    <mergeCell ref="C183:E183"/>
    <mergeCell ref="A184:B184"/>
    <mergeCell ref="C184:E184"/>
    <mergeCell ref="A185:B185"/>
    <mergeCell ref="C185:E185"/>
    <mergeCell ref="A186:B186"/>
    <mergeCell ref="C186:E186"/>
    <mergeCell ref="A187:B187"/>
    <mergeCell ref="C187:E187"/>
    <mergeCell ref="A188:B188"/>
    <mergeCell ref="C188:E188"/>
    <mergeCell ref="A189:B189"/>
    <mergeCell ref="C189:E189"/>
    <mergeCell ref="A190:B190"/>
    <mergeCell ref="C190:E190"/>
    <mergeCell ref="A191:B191"/>
    <mergeCell ref="C191:E191"/>
    <mergeCell ref="A192:B192"/>
    <mergeCell ref="C192:E192"/>
    <mergeCell ref="A193:B193"/>
    <mergeCell ref="C193:E193"/>
    <mergeCell ref="A194:B194"/>
    <mergeCell ref="C194:E194"/>
    <mergeCell ref="A195:B195"/>
    <mergeCell ref="C195:E195"/>
    <mergeCell ref="A196:B196"/>
    <mergeCell ref="C196:E196"/>
    <mergeCell ref="A197:B197"/>
    <mergeCell ref="C197:E197"/>
    <mergeCell ref="A198:B198"/>
    <mergeCell ref="C198:E198"/>
    <mergeCell ref="A199:B199"/>
    <mergeCell ref="C199:E199"/>
    <mergeCell ref="A200:B200"/>
    <mergeCell ref="C200:E200"/>
    <mergeCell ref="A201:B201"/>
    <mergeCell ref="C201:E201"/>
    <mergeCell ref="A202:B202"/>
    <mergeCell ref="C202:E202"/>
    <mergeCell ref="A203:B203"/>
    <mergeCell ref="C203:E203"/>
    <mergeCell ref="A204:B204"/>
    <mergeCell ref="C204:E204"/>
    <mergeCell ref="A205:B205"/>
    <mergeCell ref="C205:E205"/>
    <mergeCell ref="A206:B206"/>
    <mergeCell ref="C206:E206"/>
    <mergeCell ref="A207:B207"/>
    <mergeCell ref="C207:E207"/>
    <mergeCell ref="A208:B208"/>
    <mergeCell ref="C208:E208"/>
    <mergeCell ref="A209:B209"/>
    <mergeCell ref="C209:E209"/>
    <mergeCell ref="A210:B210"/>
    <mergeCell ref="C210:E210"/>
    <mergeCell ref="A211:B211"/>
    <mergeCell ref="C211:E211"/>
    <mergeCell ref="A212:B212"/>
    <mergeCell ref="C212:E212"/>
    <mergeCell ref="A213:B213"/>
    <mergeCell ref="C213:E213"/>
    <mergeCell ref="A214:B214"/>
    <mergeCell ref="C214:E214"/>
    <mergeCell ref="A215:B215"/>
    <mergeCell ref="C215:E215"/>
    <mergeCell ref="A216:B216"/>
    <mergeCell ref="C216:E216"/>
    <mergeCell ref="A217:B217"/>
    <mergeCell ref="C217:E217"/>
    <mergeCell ref="A218:B218"/>
    <mergeCell ref="C218:E218"/>
    <mergeCell ref="A219:B219"/>
    <mergeCell ref="C219:E219"/>
    <mergeCell ref="A220:B220"/>
    <mergeCell ref="C220:E220"/>
    <mergeCell ref="A221:B221"/>
    <mergeCell ref="C221:E221"/>
    <mergeCell ref="A222:B222"/>
    <mergeCell ref="C222:E222"/>
    <mergeCell ref="A223:B223"/>
    <mergeCell ref="C223:E223"/>
    <mergeCell ref="A224:B224"/>
    <mergeCell ref="C224:E224"/>
    <mergeCell ref="A225:B225"/>
    <mergeCell ref="C225:E225"/>
    <mergeCell ref="A226:B226"/>
    <mergeCell ref="C226:E226"/>
    <mergeCell ref="A227:B227"/>
    <mergeCell ref="C227:E227"/>
    <mergeCell ref="A228:B228"/>
    <mergeCell ref="C228:E228"/>
    <mergeCell ref="A229:B229"/>
    <mergeCell ref="C229:E229"/>
    <mergeCell ref="A230:B230"/>
    <mergeCell ref="C230:E230"/>
    <mergeCell ref="A231:B231"/>
    <mergeCell ref="C231:E231"/>
    <mergeCell ref="A232:B232"/>
    <mergeCell ref="C232:E232"/>
    <mergeCell ref="A233:B233"/>
    <mergeCell ref="C233:E233"/>
    <mergeCell ref="A234:B234"/>
    <mergeCell ref="C234:E234"/>
    <mergeCell ref="A235:B235"/>
    <mergeCell ref="C235:E235"/>
    <mergeCell ref="A236:B236"/>
    <mergeCell ref="C236:E236"/>
    <mergeCell ref="A237:B237"/>
    <mergeCell ref="C237:E237"/>
    <mergeCell ref="A238:B238"/>
    <mergeCell ref="C238:E238"/>
    <mergeCell ref="A239:B239"/>
    <mergeCell ref="C239:E239"/>
    <mergeCell ref="A240:B240"/>
    <mergeCell ref="C240:E240"/>
    <mergeCell ref="A241:B241"/>
    <mergeCell ref="C241:E241"/>
    <mergeCell ref="A242:B242"/>
    <mergeCell ref="C242:E242"/>
    <mergeCell ref="A243:B243"/>
    <mergeCell ref="C243:E243"/>
    <mergeCell ref="A244:B244"/>
    <mergeCell ref="C244:E244"/>
    <mergeCell ref="A245:B245"/>
    <mergeCell ref="C245:E245"/>
    <mergeCell ref="A246:B246"/>
    <mergeCell ref="C246:E246"/>
    <mergeCell ref="A247:B247"/>
    <mergeCell ref="C247:E247"/>
    <mergeCell ref="A248:B248"/>
    <mergeCell ref="C248:E248"/>
    <mergeCell ref="A249:B249"/>
    <mergeCell ref="C249:E249"/>
    <mergeCell ref="A250:B250"/>
    <mergeCell ref="C250:E250"/>
    <mergeCell ref="A251:B251"/>
    <mergeCell ref="C251:E251"/>
    <mergeCell ref="A252:B252"/>
    <mergeCell ref="C252:E252"/>
    <mergeCell ref="A253:B253"/>
    <mergeCell ref="C253:E253"/>
    <mergeCell ref="A254:B254"/>
    <mergeCell ref="C254:E254"/>
    <mergeCell ref="A255:B255"/>
    <mergeCell ref="C255:E255"/>
    <mergeCell ref="A256:B256"/>
    <mergeCell ref="C256:E256"/>
    <mergeCell ref="A257:B257"/>
    <mergeCell ref="C257:E257"/>
    <mergeCell ref="A258:B258"/>
    <mergeCell ref="C258:E258"/>
    <mergeCell ref="A259:B259"/>
    <mergeCell ref="C259:E259"/>
    <mergeCell ref="A260:B260"/>
    <mergeCell ref="C260:E260"/>
    <mergeCell ref="A261:B261"/>
    <mergeCell ref="C261:E261"/>
    <mergeCell ref="A262:B262"/>
    <mergeCell ref="C262:E262"/>
    <mergeCell ref="A263:B263"/>
    <mergeCell ref="C263:E263"/>
    <mergeCell ref="A264:B264"/>
    <mergeCell ref="C264:E264"/>
    <mergeCell ref="A265:B265"/>
    <mergeCell ref="C265:E265"/>
    <mergeCell ref="A266:B266"/>
    <mergeCell ref="C266:E266"/>
    <mergeCell ref="A267:B267"/>
    <mergeCell ref="C267:E267"/>
    <mergeCell ref="A268:B268"/>
    <mergeCell ref="C268:E268"/>
    <mergeCell ref="A269:B269"/>
    <mergeCell ref="C269:E269"/>
    <mergeCell ref="A270:B270"/>
    <mergeCell ref="C270:E270"/>
    <mergeCell ref="A271:B271"/>
    <mergeCell ref="C271:E271"/>
    <mergeCell ref="A272:B272"/>
    <mergeCell ref="C272:E272"/>
    <mergeCell ref="A273:B273"/>
    <mergeCell ref="C273:E273"/>
    <mergeCell ref="A274:B274"/>
    <mergeCell ref="C274:E274"/>
    <mergeCell ref="A275:B275"/>
    <mergeCell ref="C275:E275"/>
    <mergeCell ref="A276:B276"/>
    <mergeCell ref="C276:E276"/>
    <mergeCell ref="A277:B277"/>
    <mergeCell ref="C277:E277"/>
    <mergeCell ref="A278:B278"/>
    <mergeCell ref="C278:E278"/>
    <mergeCell ref="A279:B279"/>
    <mergeCell ref="C279:E279"/>
    <mergeCell ref="A280:B280"/>
    <mergeCell ref="C280:E280"/>
    <mergeCell ref="A281:B281"/>
    <mergeCell ref="C281:E281"/>
    <mergeCell ref="A282:B282"/>
    <mergeCell ref="C282:E282"/>
    <mergeCell ref="A283:B283"/>
    <mergeCell ref="C283:E283"/>
    <mergeCell ref="A284:B284"/>
    <mergeCell ref="C284:E284"/>
    <mergeCell ref="A285:B285"/>
    <mergeCell ref="C285:E285"/>
    <mergeCell ref="A286:B286"/>
    <mergeCell ref="C286:E286"/>
    <mergeCell ref="A287:B287"/>
    <mergeCell ref="C287:E287"/>
    <mergeCell ref="A288:B288"/>
    <mergeCell ref="C288:E288"/>
    <mergeCell ref="A289:B289"/>
    <mergeCell ref="C289:E289"/>
    <mergeCell ref="A290:B290"/>
    <mergeCell ref="C290:E290"/>
    <mergeCell ref="A291:B291"/>
    <mergeCell ref="C291:E291"/>
    <mergeCell ref="A292:B292"/>
    <mergeCell ref="C292:E292"/>
    <mergeCell ref="A293:B293"/>
    <mergeCell ref="C293:E293"/>
    <mergeCell ref="A294:B294"/>
    <mergeCell ref="C294:E294"/>
    <mergeCell ref="A295:B295"/>
    <mergeCell ref="C295:E295"/>
    <mergeCell ref="A296:B296"/>
    <mergeCell ref="C296:E296"/>
    <mergeCell ref="A297:B297"/>
    <mergeCell ref="C297:E297"/>
    <mergeCell ref="A298:B298"/>
    <mergeCell ref="C298:E298"/>
    <mergeCell ref="A299:B299"/>
    <mergeCell ref="C299:E299"/>
    <mergeCell ref="A300:B300"/>
    <mergeCell ref="C300:E300"/>
    <mergeCell ref="A301:B301"/>
    <mergeCell ref="C301:E301"/>
    <mergeCell ref="A302:B302"/>
    <mergeCell ref="C302:E302"/>
    <mergeCell ref="A303:B303"/>
    <mergeCell ref="C303:E303"/>
    <mergeCell ref="A304:B304"/>
    <mergeCell ref="C304:E304"/>
    <mergeCell ref="A305:B305"/>
    <mergeCell ref="C305:E305"/>
    <mergeCell ref="A306:B306"/>
    <mergeCell ref="C306:E306"/>
    <mergeCell ref="A307:B307"/>
    <mergeCell ref="C307:E307"/>
    <mergeCell ref="A308:B308"/>
    <mergeCell ref="C308:E308"/>
    <mergeCell ref="A309:B309"/>
    <mergeCell ref="C309:E309"/>
    <mergeCell ref="A310:B310"/>
    <mergeCell ref="C310:E310"/>
    <mergeCell ref="A311:B311"/>
    <mergeCell ref="C311:E311"/>
    <mergeCell ref="A312:B312"/>
    <mergeCell ref="C312:E312"/>
    <mergeCell ref="A313:B313"/>
    <mergeCell ref="C313:E313"/>
    <mergeCell ref="A314:B314"/>
    <mergeCell ref="C314:E314"/>
    <mergeCell ref="A315:B315"/>
    <mergeCell ref="C315:E315"/>
    <mergeCell ref="A316:B316"/>
    <mergeCell ref="C316:E316"/>
    <mergeCell ref="A317:B317"/>
    <mergeCell ref="C317:E317"/>
    <mergeCell ref="A318:B318"/>
    <mergeCell ref="C318:E318"/>
    <mergeCell ref="A319:B319"/>
    <mergeCell ref="C319:E319"/>
    <mergeCell ref="A320:B320"/>
    <mergeCell ref="C320:E320"/>
    <mergeCell ref="A321:B321"/>
    <mergeCell ref="C321:E321"/>
    <mergeCell ref="A322:B322"/>
    <mergeCell ref="C322:E322"/>
    <mergeCell ref="A323:B323"/>
    <mergeCell ref="C323:E323"/>
    <mergeCell ref="A324:B324"/>
    <mergeCell ref="C324:E324"/>
    <mergeCell ref="A325:B325"/>
    <mergeCell ref="C325:E325"/>
    <mergeCell ref="A326:B326"/>
    <mergeCell ref="C326:E326"/>
    <mergeCell ref="A327:B327"/>
    <mergeCell ref="C327:E327"/>
    <mergeCell ref="A328:B328"/>
    <mergeCell ref="C328:E328"/>
    <mergeCell ref="A329:B329"/>
    <mergeCell ref="C329:E329"/>
    <mergeCell ref="A330:B330"/>
    <mergeCell ref="C330:E330"/>
    <mergeCell ref="A331:B331"/>
    <mergeCell ref="C331:E331"/>
    <mergeCell ref="A332:B332"/>
    <mergeCell ref="C332:E332"/>
    <mergeCell ref="A333:B333"/>
    <mergeCell ref="C333:E333"/>
    <mergeCell ref="A334:B334"/>
    <mergeCell ref="C334:E334"/>
    <mergeCell ref="A335:B335"/>
    <mergeCell ref="C335:E335"/>
    <mergeCell ref="A336:B336"/>
    <mergeCell ref="C336:E336"/>
    <mergeCell ref="A337:B337"/>
    <mergeCell ref="C337:E337"/>
    <mergeCell ref="A338:B338"/>
    <mergeCell ref="C338:E338"/>
    <mergeCell ref="A339:B339"/>
    <mergeCell ref="C339:E339"/>
    <mergeCell ref="A340:B340"/>
    <mergeCell ref="C340:E340"/>
    <mergeCell ref="A341:B341"/>
    <mergeCell ref="C341:E341"/>
    <mergeCell ref="A342:B342"/>
    <mergeCell ref="C342:E342"/>
    <mergeCell ref="A343:B343"/>
    <mergeCell ref="C343:E343"/>
    <mergeCell ref="A344:B344"/>
    <mergeCell ref="C344:E344"/>
    <mergeCell ref="A345:B345"/>
    <mergeCell ref="C345:E345"/>
    <mergeCell ref="A346:B346"/>
    <mergeCell ref="C346:E346"/>
    <mergeCell ref="A347:B347"/>
    <mergeCell ref="C347:E347"/>
    <mergeCell ref="A348:B348"/>
    <mergeCell ref="C348:E348"/>
    <mergeCell ref="A349:B349"/>
    <mergeCell ref="C349:E349"/>
    <mergeCell ref="A350:B350"/>
    <mergeCell ref="C350:E350"/>
    <mergeCell ref="A351:B351"/>
    <mergeCell ref="C351:E351"/>
    <mergeCell ref="A352:B352"/>
    <mergeCell ref="C352:E352"/>
    <mergeCell ref="A353:B353"/>
    <mergeCell ref="C353:E353"/>
    <mergeCell ref="A354:B354"/>
    <mergeCell ref="C354:E354"/>
    <mergeCell ref="A355:B355"/>
    <mergeCell ref="C355:E355"/>
    <mergeCell ref="A356:B356"/>
    <mergeCell ref="C356:E356"/>
    <mergeCell ref="A357:B357"/>
    <mergeCell ref="C357:E357"/>
    <mergeCell ref="A358:B358"/>
    <mergeCell ref="C358:E358"/>
    <mergeCell ref="A359:B359"/>
    <mergeCell ref="C359:E359"/>
    <mergeCell ref="A360:B360"/>
    <mergeCell ref="C360:E360"/>
    <mergeCell ref="A361:B361"/>
    <mergeCell ref="C361:E361"/>
    <mergeCell ref="A362:B362"/>
    <mergeCell ref="C362:E362"/>
    <mergeCell ref="A363:B363"/>
    <mergeCell ref="C363:E363"/>
    <mergeCell ref="A364:B364"/>
    <mergeCell ref="C364:E364"/>
    <mergeCell ref="A365:B365"/>
    <mergeCell ref="C365:E365"/>
    <mergeCell ref="A366:B366"/>
    <mergeCell ref="C366:E366"/>
    <mergeCell ref="A367:B367"/>
    <mergeCell ref="C367:E367"/>
    <mergeCell ref="A368:B368"/>
    <mergeCell ref="C368:E368"/>
    <mergeCell ref="A369:B369"/>
    <mergeCell ref="C369:E369"/>
    <mergeCell ref="A370:B370"/>
    <mergeCell ref="C370:E370"/>
    <mergeCell ref="A371:B371"/>
    <mergeCell ref="C371:E371"/>
    <mergeCell ref="A372:B372"/>
    <mergeCell ref="C372:E372"/>
    <mergeCell ref="A373:B373"/>
    <mergeCell ref="C373:E373"/>
    <mergeCell ref="A374:B374"/>
    <mergeCell ref="C374:E374"/>
    <mergeCell ref="A375:B375"/>
    <mergeCell ref="C375:E375"/>
    <mergeCell ref="A376:B376"/>
    <mergeCell ref="C376:E376"/>
    <mergeCell ref="A377:B377"/>
    <mergeCell ref="C377:E377"/>
    <mergeCell ref="A378:B378"/>
    <mergeCell ref="C378:E378"/>
    <mergeCell ref="A379:B379"/>
    <mergeCell ref="C379:E379"/>
    <mergeCell ref="A380:B380"/>
    <mergeCell ref="C380:E380"/>
    <mergeCell ref="A381:B381"/>
    <mergeCell ref="C381:E381"/>
    <mergeCell ref="A382:B382"/>
    <mergeCell ref="C382:E382"/>
    <mergeCell ref="A383:B383"/>
    <mergeCell ref="C383:E383"/>
    <mergeCell ref="A384:B384"/>
    <mergeCell ref="C384:E384"/>
    <mergeCell ref="A385:B385"/>
    <mergeCell ref="C385:E385"/>
    <mergeCell ref="A386:B386"/>
    <mergeCell ref="C386:E386"/>
    <mergeCell ref="A387:B387"/>
    <mergeCell ref="C387:E387"/>
    <mergeCell ref="A388:B388"/>
    <mergeCell ref="C388:E388"/>
    <mergeCell ref="A389:B389"/>
    <mergeCell ref="C389:E389"/>
    <mergeCell ref="A390:B390"/>
    <mergeCell ref="C390:E390"/>
    <mergeCell ref="A391:B391"/>
    <mergeCell ref="C391:E391"/>
    <mergeCell ref="A392:B392"/>
    <mergeCell ref="C392:E392"/>
    <mergeCell ref="A393:B393"/>
    <mergeCell ref="C393:E393"/>
    <mergeCell ref="A394:B394"/>
    <mergeCell ref="C394:E394"/>
    <mergeCell ref="A395:B395"/>
    <mergeCell ref="C395:E395"/>
    <mergeCell ref="A396:B396"/>
    <mergeCell ref="C396:E396"/>
    <mergeCell ref="A397:B397"/>
    <mergeCell ref="C397:E397"/>
    <mergeCell ref="A398:B398"/>
    <mergeCell ref="C398:E398"/>
    <mergeCell ref="A399:B399"/>
    <mergeCell ref="C399:E399"/>
    <mergeCell ref="A400:B400"/>
    <mergeCell ref="C400:E400"/>
    <mergeCell ref="A401:B401"/>
    <mergeCell ref="C401:E401"/>
    <mergeCell ref="A402:B402"/>
    <mergeCell ref="C402:E402"/>
    <mergeCell ref="A403:B403"/>
    <mergeCell ref="C403:E403"/>
    <mergeCell ref="A404:B404"/>
    <mergeCell ref="C404:E404"/>
    <mergeCell ref="A405:B405"/>
    <mergeCell ref="C405:E405"/>
    <mergeCell ref="A406:B406"/>
    <mergeCell ref="C406:E406"/>
    <mergeCell ref="A407:B407"/>
    <mergeCell ref="C407:E407"/>
    <mergeCell ref="A408:B408"/>
    <mergeCell ref="C408:E408"/>
    <mergeCell ref="A409:B409"/>
    <mergeCell ref="C409:E409"/>
    <mergeCell ref="A410:B410"/>
    <mergeCell ref="C410:E410"/>
    <mergeCell ref="A411:B411"/>
    <mergeCell ref="C411:E411"/>
    <mergeCell ref="A412:B412"/>
    <mergeCell ref="C412:E412"/>
    <mergeCell ref="A413:B413"/>
    <mergeCell ref="C413:E413"/>
    <mergeCell ref="A414:B414"/>
    <mergeCell ref="C414:E414"/>
    <mergeCell ref="A415:B415"/>
    <mergeCell ref="C415:E415"/>
    <mergeCell ref="A416:B416"/>
    <mergeCell ref="C416:E416"/>
    <mergeCell ref="A417:B417"/>
    <mergeCell ref="C417:E417"/>
    <mergeCell ref="A418:B418"/>
    <mergeCell ref="C418:E418"/>
    <mergeCell ref="A419:B419"/>
    <mergeCell ref="C419:E419"/>
    <mergeCell ref="A420:B420"/>
    <mergeCell ref="C420:E420"/>
    <mergeCell ref="A421:B421"/>
    <mergeCell ref="C421:E421"/>
    <mergeCell ref="A422:B422"/>
    <mergeCell ref="C422:E422"/>
    <mergeCell ref="A423:B423"/>
    <mergeCell ref="C423:E423"/>
    <mergeCell ref="A424:B424"/>
    <mergeCell ref="C424:E424"/>
    <mergeCell ref="A425:B425"/>
    <mergeCell ref="C425:E425"/>
    <mergeCell ref="A426:B426"/>
    <mergeCell ref="C426:E426"/>
    <mergeCell ref="A427:B427"/>
    <mergeCell ref="C427:E427"/>
    <mergeCell ref="A428:B428"/>
    <mergeCell ref="C428:E428"/>
    <mergeCell ref="A429:B429"/>
    <mergeCell ref="C429:E429"/>
    <mergeCell ref="A430:B430"/>
    <mergeCell ref="C430:E430"/>
    <mergeCell ref="A431:B431"/>
    <mergeCell ref="C431:E431"/>
    <mergeCell ref="A432:B432"/>
    <mergeCell ref="C432:E432"/>
    <mergeCell ref="A433:B433"/>
    <mergeCell ref="C433:E433"/>
    <mergeCell ref="A434:B434"/>
    <mergeCell ref="C434:E434"/>
    <mergeCell ref="A435:B435"/>
    <mergeCell ref="C435:E435"/>
    <mergeCell ref="A436:B436"/>
    <mergeCell ref="C436:E436"/>
    <mergeCell ref="A437:B437"/>
    <mergeCell ref="C437:E437"/>
    <mergeCell ref="A438:B438"/>
    <mergeCell ref="C438:E438"/>
    <mergeCell ref="A439:B439"/>
    <mergeCell ref="C439:E439"/>
    <mergeCell ref="A440:B440"/>
    <mergeCell ref="C440:E440"/>
    <mergeCell ref="A441:B441"/>
    <mergeCell ref="C441:E441"/>
    <mergeCell ref="A442:B442"/>
    <mergeCell ref="C442:E442"/>
    <mergeCell ref="A443:B443"/>
    <mergeCell ref="C443:E443"/>
    <mergeCell ref="A444:B444"/>
    <mergeCell ref="C444:E444"/>
    <mergeCell ref="A445:B445"/>
    <mergeCell ref="C445:E445"/>
    <mergeCell ref="A446:B446"/>
    <mergeCell ref="C446:E446"/>
    <mergeCell ref="A447:B447"/>
    <mergeCell ref="C447:E447"/>
    <mergeCell ref="A448:B448"/>
    <mergeCell ref="C448:E448"/>
    <mergeCell ref="A449:B449"/>
    <mergeCell ref="C449:E449"/>
    <mergeCell ref="A450:B450"/>
    <mergeCell ref="C450:E450"/>
    <mergeCell ref="A451:B451"/>
    <mergeCell ref="C451:E451"/>
    <mergeCell ref="A452:B452"/>
    <mergeCell ref="C452:E452"/>
    <mergeCell ref="A453:B453"/>
    <mergeCell ref="C453:E453"/>
    <mergeCell ref="A454:B454"/>
    <mergeCell ref="C454:E454"/>
    <mergeCell ref="A455:B455"/>
    <mergeCell ref="C455:E455"/>
    <mergeCell ref="A456:B456"/>
    <mergeCell ref="C456:E456"/>
    <mergeCell ref="A457:B457"/>
    <mergeCell ref="C457:E457"/>
    <mergeCell ref="A458:B458"/>
    <mergeCell ref="C458:E458"/>
    <mergeCell ref="A459:B459"/>
    <mergeCell ref="C459:E459"/>
    <mergeCell ref="A460:B460"/>
    <mergeCell ref="C460:E460"/>
    <mergeCell ref="A461:B461"/>
    <mergeCell ref="C461:E461"/>
    <mergeCell ref="A462:B462"/>
    <mergeCell ref="C462:E462"/>
    <mergeCell ref="A463:B463"/>
    <mergeCell ref="C463:E463"/>
    <mergeCell ref="A464:B464"/>
    <mergeCell ref="C464:E464"/>
    <mergeCell ref="A465:B465"/>
    <mergeCell ref="C465:E465"/>
    <mergeCell ref="A466:B466"/>
    <mergeCell ref="C466:E466"/>
    <mergeCell ref="A467:B467"/>
    <mergeCell ref="C467:E467"/>
    <mergeCell ref="A468:B468"/>
    <mergeCell ref="C468:E468"/>
    <mergeCell ref="A469:B469"/>
    <mergeCell ref="C469:E469"/>
    <mergeCell ref="A470:B470"/>
    <mergeCell ref="C470:E470"/>
    <mergeCell ref="A471:B471"/>
    <mergeCell ref="C471:E471"/>
    <mergeCell ref="A472:B472"/>
    <mergeCell ref="C472:E472"/>
    <mergeCell ref="A473:B473"/>
    <mergeCell ref="C473:E473"/>
    <mergeCell ref="A474:B474"/>
    <mergeCell ref="C474:E474"/>
    <mergeCell ref="A475:B475"/>
    <mergeCell ref="C475:E475"/>
    <mergeCell ref="A476:B476"/>
    <mergeCell ref="C476:E476"/>
    <mergeCell ref="A477:B477"/>
    <mergeCell ref="C477:E477"/>
    <mergeCell ref="A478:B478"/>
    <mergeCell ref="C478:E478"/>
    <mergeCell ref="A479:B479"/>
    <mergeCell ref="C479:E479"/>
    <mergeCell ref="A480:B480"/>
    <mergeCell ref="C480:E480"/>
    <mergeCell ref="A481:B481"/>
    <mergeCell ref="C481:E481"/>
    <mergeCell ref="A482:B482"/>
    <mergeCell ref="C482:E482"/>
    <mergeCell ref="A483:B483"/>
    <mergeCell ref="C483:E483"/>
    <mergeCell ref="A484:B484"/>
    <mergeCell ref="C484:E484"/>
    <mergeCell ref="A485:B485"/>
    <mergeCell ref="C485:E485"/>
    <mergeCell ref="A486:B486"/>
    <mergeCell ref="C486:E486"/>
    <mergeCell ref="A487:B487"/>
    <mergeCell ref="C487:E487"/>
    <mergeCell ref="A488:B488"/>
    <mergeCell ref="C488:E488"/>
    <mergeCell ref="A489:B489"/>
    <mergeCell ref="C489:E489"/>
    <mergeCell ref="A490:B490"/>
    <mergeCell ref="C490:E490"/>
    <mergeCell ref="A491:B491"/>
    <mergeCell ref="C491:E491"/>
    <mergeCell ref="A492:B492"/>
    <mergeCell ref="C492:E492"/>
    <mergeCell ref="A493:B493"/>
    <mergeCell ref="C493:E493"/>
    <mergeCell ref="A494:B494"/>
    <mergeCell ref="C494:E494"/>
    <mergeCell ref="A495:B495"/>
    <mergeCell ref="C495:E495"/>
    <mergeCell ref="A496:B496"/>
    <mergeCell ref="C496:E496"/>
    <mergeCell ref="A497:B497"/>
    <mergeCell ref="C497:E497"/>
    <mergeCell ref="A498:B498"/>
    <mergeCell ref="C498:E498"/>
    <mergeCell ref="A499:B499"/>
    <mergeCell ref="C499:E499"/>
    <mergeCell ref="A500:B500"/>
    <mergeCell ref="C500:E500"/>
    <mergeCell ref="A501:B501"/>
    <mergeCell ref="C501:E501"/>
    <mergeCell ref="A502:B502"/>
    <mergeCell ref="C502:E502"/>
    <mergeCell ref="A503:B503"/>
    <mergeCell ref="C503:E503"/>
    <mergeCell ref="A504:B504"/>
    <mergeCell ref="C504:E504"/>
    <mergeCell ref="A505:B505"/>
    <mergeCell ref="C505:E505"/>
    <mergeCell ref="A506:B506"/>
    <mergeCell ref="C506:E506"/>
    <mergeCell ref="A507:B507"/>
    <mergeCell ref="C507:E507"/>
    <mergeCell ref="A508:B508"/>
    <mergeCell ref="C508:E508"/>
    <mergeCell ref="A509:B509"/>
    <mergeCell ref="C509:E509"/>
    <mergeCell ref="A510:B510"/>
    <mergeCell ref="C510:E510"/>
    <mergeCell ref="A511:B511"/>
    <mergeCell ref="C511:E511"/>
    <mergeCell ref="A512:B512"/>
    <mergeCell ref="C512:E512"/>
    <mergeCell ref="A513:B513"/>
    <mergeCell ref="C513:E513"/>
    <mergeCell ref="A514:B514"/>
    <mergeCell ref="C514:E514"/>
    <mergeCell ref="A515:B515"/>
    <mergeCell ref="C515:E515"/>
    <mergeCell ref="A516:B516"/>
    <mergeCell ref="C516:E516"/>
    <mergeCell ref="A517:B517"/>
    <mergeCell ref="C517:E517"/>
    <mergeCell ref="A518:B518"/>
    <mergeCell ref="C518:E518"/>
    <mergeCell ref="A519:B519"/>
    <mergeCell ref="C519:E519"/>
    <mergeCell ref="A520:B520"/>
    <mergeCell ref="C520:E520"/>
    <mergeCell ref="A521:B521"/>
    <mergeCell ref="C521:E521"/>
    <mergeCell ref="A522:B522"/>
    <mergeCell ref="C522:E522"/>
    <mergeCell ref="A523:B523"/>
    <mergeCell ref="C523:E523"/>
    <mergeCell ref="A524:B524"/>
    <mergeCell ref="C524:E524"/>
    <mergeCell ref="A525:B525"/>
    <mergeCell ref="C525:E525"/>
    <mergeCell ref="A526:B526"/>
    <mergeCell ref="C526:E526"/>
    <mergeCell ref="A527:B527"/>
    <mergeCell ref="C527:E527"/>
    <mergeCell ref="A528:B528"/>
    <mergeCell ref="C528:E528"/>
    <mergeCell ref="A529:B529"/>
    <mergeCell ref="C529:E529"/>
    <mergeCell ref="A530:B530"/>
    <mergeCell ref="C530:E530"/>
    <mergeCell ref="A531:B531"/>
    <mergeCell ref="C531:E531"/>
    <mergeCell ref="A532:B532"/>
    <mergeCell ref="C532:E532"/>
    <mergeCell ref="A533:B533"/>
    <mergeCell ref="C533:E533"/>
    <mergeCell ref="A534:B534"/>
    <mergeCell ref="C534:E534"/>
    <mergeCell ref="A535:B535"/>
    <mergeCell ref="C535:E535"/>
    <mergeCell ref="A536:B536"/>
    <mergeCell ref="C536:E536"/>
    <mergeCell ref="A537:B537"/>
    <mergeCell ref="C537:E537"/>
    <mergeCell ref="A538:B538"/>
    <mergeCell ref="C538:E538"/>
    <mergeCell ref="A539:B539"/>
    <mergeCell ref="C539:E539"/>
    <mergeCell ref="A540:B540"/>
    <mergeCell ref="C540:E540"/>
    <mergeCell ref="A541:B541"/>
    <mergeCell ref="C541:E541"/>
    <mergeCell ref="A542:B542"/>
    <mergeCell ref="C542:E542"/>
    <mergeCell ref="A543:B543"/>
    <mergeCell ref="C543:E543"/>
    <mergeCell ref="A544:B544"/>
    <mergeCell ref="C544:E544"/>
    <mergeCell ref="A545:B545"/>
    <mergeCell ref="C545:E545"/>
    <mergeCell ref="A546:B546"/>
    <mergeCell ref="C546:E546"/>
    <mergeCell ref="A547:B547"/>
    <mergeCell ref="C547:E547"/>
    <mergeCell ref="A548:B548"/>
    <mergeCell ref="C548:E548"/>
    <mergeCell ref="A549:B549"/>
    <mergeCell ref="C549:E549"/>
    <mergeCell ref="A550:B550"/>
    <mergeCell ref="C550:E550"/>
    <mergeCell ref="A551:B551"/>
    <mergeCell ref="C551:E551"/>
    <mergeCell ref="A552:B552"/>
    <mergeCell ref="C552:E552"/>
    <mergeCell ref="A553:B553"/>
    <mergeCell ref="C553:E553"/>
    <mergeCell ref="A554:B554"/>
    <mergeCell ref="C554:E554"/>
    <mergeCell ref="A555:B555"/>
    <mergeCell ref="C555:E555"/>
    <mergeCell ref="A556:B556"/>
    <mergeCell ref="C556:E556"/>
    <mergeCell ref="A557:B557"/>
    <mergeCell ref="C557:E557"/>
    <mergeCell ref="A558:B558"/>
    <mergeCell ref="C558:E558"/>
    <mergeCell ref="A559:B559"/>
    <mergeCell ref="C559:E559"/>
    <mergeCell ref="A560:B560"/>
    <mergeCell ref="C560:E560"/>
    <mergeCell ref="A561:B561"/>
    <mergeCell ref="C561:E561"/>
    <mergeCell ref="A562:B562"/>
    <mergeCell ref="C562:E562"/>
    <mergeCell ref="A563:B563"/>
    <mergeCell ref="C563:E563"/>
    <mergeCell ref="A564:B564"/>
    <mergeCell ref="C564:E564"/>
    <mergeCell ref="A565:B565"/>
    <mergeCell ref="C565:E565"/>
    <mergeCell ref="A566:B566"/>
    <mergeCell ref="C566:E566"/>
    <mergeCell ref="A567:B567"/>
    <mergeCell ref="C567:E567"/>
    <mergeCell ref="A568:B568"/>
    <mergeCell ref="C568:E568"/>
    <mergeCell ref="A569:B569"/>
    <mergeCell ref="C569:E569"/>
    <mergeCell ref="A570:B570"/>
    <mergeCell ref="C570:E570"/>
    <mergeCell ref="A571:B571"/>
    <mergeCell ref="C571:E571"/>
    <mergeCell ref="A572:B572"/>
    <mergeCell ref="C572:E572"/>
    <mergeCell ref="A573:B573"/>
    <mergeCell ref="C573:E573"/>
    <mergeCell ref="A574:B574"/>
    <mergeCell ref="C574:E574"/>
    <mergeCell ref="A575:B575"/>
    <mergeCell ref="C575:E575"/>
    <mergeCell ref="A576:B576"/>
    <mergeCell ref="C576:E576"/>
    <mergeCell ref="A577:B577"/>
    <mergeCell ref="C577:E577"/>
    <mergeCell ref="A578:B578"/>
    <mergeCell ref="C578:E578"/>
    <mergeCell ref="A579:B579"/>
    <mergeCell ref="C579:E579"/>
    <mergeCell ref="A580:B580"/>
    <mergeCell ref="C580:E580"/>
    <mergeCell ref="A581:B581"/>
    <mergeCell ref="C581:E581"/>
    <mergeCell ref="A582:B582"/>
    <mergeCell ref="C582:E582"/>
    <mergeCell ref="A583:B583"/>
    <mergeCell ref="C583:E583"/>
    <mergeCell ref="A584:B584"/>
    <mergeCell ref="C584:E584"/>
    <mergeCell ref="A585:B585"/>
    <mergeCell ref="C585:E585"/>
    <mergeCell ref="A586:B586"/>
    <mergeCell ref="C586:E586"/>
    <mergeCell ref="A587:B587"/>
    <mergeCell ref="C587:E587"/>
    <mergeCell ref="A588:B588"/>
    <mergeCell ref="C588:E588"/>
    <mergeCell ref="A589:B589"/>
    <mergeCell ref="C589:E589"/>
    <mergeCell ref="A590:B590"/>
    <mergeCell ref="C590:E590"/>
    <mergeCell ref="A591:B591"/>
    <mergeCell ref="C591:E591"/>
    <mergeCell ref="A592:B592"/>
    <mergeCell ref="C592:E592"/>
    <mergeCell ref="A593:B593"/>
    <mergeCell ref="C593:E593"/>
    <mergeCell ref="A594:B594"/>
    <mergeCell ref="C594:E594"/>
    <mergeCell ref="A595:B595"/>
    <mergeCell ref="C595:E595"/>
    <mergeCell ref="A596:B596"/>
    <mergeCell ref="C596:E596"/>
    <mergeCell ref="A597:B597"/>
    <mergeCell ref="C597:E597"/>
    <mergeCell ref="A598:B598"/>
    <mergeCell ref="C598:E598"/>
    <mergeCell ref="A599:B599"/>
    <mergeCell ref="C599:E599"/>
    <mergeCell ref="A600:B600"/>
    <mergeCell ref="C600:E600"/>
    <mergeCell ref="A601:B601"/>
    <mergeCell ref="C601:E601"/>
    <mergeCell ref="A602:B602"/>
    <mergeCell ref="C602:E602"/>
    <mergeCell ref="A603:B603"/>
    <mergeCell ref="C603:E603"/>
    <mergeCell ref="A604:B604"/>
    <mergeCell ref="C604:E604"/>
    <mergeCell ref="A605:B605"/>
    <mergeCell ref="C605:E605"/>
    <mergeCell ref="A606:B606"/>
    <mergeCell ref="C606:E606"/>
    <mergeCell ref="A607:B607"/>
    <mergeCell ref="C607:E607"/>
    <mergeCell ref="A608:B608"/>
    <mergeCell ref="C608:E608"/>
    <mergeCell ref="A609:B609"/>
    <mergeCell ref="C609:E609"/>
    <mergeCell ref="A610:B610"/>
    <mergeCell ref="C610:E610"/>
    <mergeCell ref="A611:B611"/>
    <mergeCell ref="C611:E611"/>
    <mergeCell ref="A612:B612"/>
    <mergeCell ref="C612:E612"/>
    <mergeCell ref="A613:B613"/>
    <mergeCell ref="C613:E613"/>
    <mergeCell ref="A614:B614"/>
    <mergeCell ref="C614:E614"/>
    <mergeCell ref="A615:B615"/>
    <mergeCell ref="C615:E615"/>
    <mergeCell ref="A616:B616"/>
    <mergeCell ref="C616:E616"/>
    <mergeCell ref="A617:B617"/>
    <mergeCell ref="C617:E617"/>
    <mergeCell ref="A618:B618"/>
    <mergeCell ref="C618:E618"/>
    <mergeCell ref="A619:B619"/>
    <mergeCell ref="C619:E619"/>
    <mergeCell ref="A620:B620"/>
    <mergeCell ref="C620:E620"/>
    <mergeCell ref="A621:B621"/>
    <mergeCell ref="C621:E621"/>
    <mergeCell ref="A622:B622"/>
    <mergeCell ref="C622:E622"/>
    <mergeCell ref="A623:B623"/>
    <mergeCell ref="C623:E623"/>
    <mergeCell ref="A624:B624"/>
    <mergeCell ref="C624:E624"/>
    <mergeCell ref="A634:B634"/>
    <mergeCell ref="C634:E634"/>
    <mergeCell ref="A635:B635"/>
    <mergeCell ref="C635:E635"/>
    <mergeCell ref="A636:B636"/>
    <mergeCell ref="C636:E636"/>
    <mergeCell ref="A637:B637"/>
    <mergeCell ref="C637:E637"/>
    <mergeCell ref="A638:B638"/>
    <mergeCell ref="C638:E638"/>
    <mergeCell ref="A625:B625"/>
    <mergeCell ref="C625:E625"/>
    <mergeCell ref="A626:B626"/>
    <mergeCell ref="C626:E626"/>
    <mergeCell ref="A627:B627"/>
    <mergeCell ref="C627:E627"/>
    <mergeCell ref="A628:B628"/>
    <mergeCell ref="C628:E628"/>
    <mergeCell ref="A629:B629"/>
    <mergeCell ref="C629:E629"/>
    <mergeCell ref="A630:B630"/>
    <mergeCell ref="C630:E630"/>
    <mergeCell ref="A631:B631"/>
    <mergeCell ref="C631:E631"/>
    <mergeCell ref="A632:B632"/>
    <mergeCell ref="C632:E632"/>
    <mergeCell ref="A633:B633"/>
    <mergeCell ref="C633:E633"/>
  </mergeCells>
  <pageMargins left="0.39370078740157483" right="0.39370078740157483" top="0.39370078740157483" bottom="0.39370078740157483" header="0" footer="0"/>
  <pageSetup paperSize="9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Манохина Алла Сергеевна</cp:lastModifiedBy>
  <dcterms:modified xsi:type="dcterms:W3CDTF">2024-10-08T10:17:14Z</dcterms:modified>
</cp:coreProperties>
</file>