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ofeeva.sy\Desktop\Прайс-лист\"/>
    </mc:Choice>
  </mc:AlternateContent>
  <bookViews>
    <workbookView xWindow="0" yWindow="0" windowWidth="28800" windowHeight="12300"/>
  </bookViews>
  <sheets>
    <sheet name="Все циклы" sheetId="9" r:id="rId1"/>
  </sheets>
  <definedNames>
    <definedName name="_xlnm._FilterDatabase" localSheetId="0" hidden="1">'Все циклы'!$A$7:$P$1376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3" i="9" l="1"/>
  <c r="N93" i="9" s="1"/>
  <c r="G93" i="9"/>
  <c r="N1376" i="9" l="1"/>
  <c r="N1375" i="9"/>
  <c r="N1374" i="9"/>
  <c r="N1373" i="9"/>
  <c r="N1372" i="9"/>
  <c r="N1371" i="9"/>
  <c r="N1370" i="9"/>
  <c r="N1369" i="9"/>
  <c r="N1368" i="9"/>
  <c r="N1367" i="9"/>
  <c r="N1366" i="9"/>
  <c r="N1365" i="9"/>
  <c r="N1364" i="9"/>
  <c r="N1363" i="9"/>
  <c r="N1362" i="9"/>
  <c r="N1361" i="9"/>
  <c r="N1360" i="9"/>
  <c r="N1359" i="9"/>
  <c r="N1358" i="9"/>
  <c r="N1357" i="9"/>
  <c r="N1356" i="9"/>
  <c r="N1355" i="9"/>
  <c r="N1354" i="9"/>
  <c r="N1353" i="9"/>
  <c r="N1352" i="9"/>
  <c r="N1351" i="9"/>
  <c r="N1350" i="9"/>
  <c r="N1349" i="9"/>
  <c r="N1348" i="9"/>
  <c r="N1347" i="9"/>
  <c r="N1346" i="9"/>
  <c r="N1345" i="9"/>
  <c r="N1344" i="9"/>
  <c r="N1343" i="9"/>
  <c r="N1342" i="9"/>
  <c r="N1341" i="9"/>
  <c r="N1340" i="9"/>
  <c r="N1339" i="9"/>
  <c r="N1338" i="9"/>
  <c r="N1337" i="9"/>
  <c r="N1336" i="9"/>
  <c r="N1335" i="9"/>
  <c r="N1334" i="9"/>
  <c r="N1333" i="9"/>
  <c r="N1332" i="9"/>
  <c r="N1331" i="9"/>
  <c r="N1330" i="9"/>
  <c r="N1329" i="9"/>
  <c r="N1328" i="9"/>
  <c r="N1327" i="9"/>
  <c r="N1326" i="9"/>
  <c r="N1325" i="9"/>
  <c r="N1324" i="9"/>
  <c r="N1323" i="9"/>
  <c r="N1322" i="9"/>
  <c r="N1321" i="9"/>
  <c r="N1320" i="9"/>
  <c r="N1319" i="9"/>
  <c r="N1318" i="9"/>
  <c r="N1317" i="9"/>
  <c r="N1316" i="9"/>
  <c r="N1315" i="9"/>
  <c r="N1314" i="9"/>
  <c r="N1313" i="9"/>
  <c r="N1312" i="9"/>
  <c r="N1311" i="9"/>
  <c r="N1310" i="9"/>
  <c r="N1309" i="9"/>
  <c r="N1308" i="9"/>
  <c r="N1307" i="9"/>
  <c r="N1306" i="9"/>
  <c r="N1305" i="9"/>
  <c r="N1304" i="9"/>
  <c r="N1303" i="9"/>
  <c r="N1302" i="9"/>
  <c r="N1301" i="9"/>
  <c r="N1300" i="9"/>
  <c r="N1299" i="9"/>
  <c r="N1298" i="9"/>
  <c r="N1297" i="9"/>
  <c r="N1296" i="9"/>
  <c r="N1295" i="9"/>
  <c r="N1294" i="9"/>
  <c r="N1293" i="9"/>
  <c r="N1291" i="9"/>
  <c r="N1290" i="9"/>
  <c r="N1289" i="9"/>
  <c r="N1288" i="9"/>
  <c r="N1287" i="9"/>
  <c r="N1286" i="9"/>
  <c r="N1285" i="9"/>
  <c r="N1284" i="9"/>
  <c r="N1283" i="9"/>
  <c r="N1282" i="9"/>
  <c r="N1281" i="9"/>
  <c r="N1280" i="9"/>
  <c r="N1279" i="9"/>
  <c r="N1278" i="9"/>
  <c r="N1277" i="9"/>
  <c r="N1276" i="9"/>
  <c r="N1275" i="9"/>
  <c r="N1274" i="9"/>
  <c r="N1273" i="9"/>
  <c r="N1272" i="9"/>
  <c r="N1271" i="9"/>
  <c r="N1270" i="9"/>
  <c r="N1269" i="9"/>
  <c r="N1268" i="9"/>
  <c r="N1267" i="9"/>
  <c r="N1266" i="9"/>
  <c r="N1265" i="9"/>
  <c r="N1264" i="9"/>
  <c r="N1263" i="9"/>
  <c r="N1262" i="9"/>
  <c r="N1261" i="9"/>
  <c r="N1260" i="9"/>
  <c r="N1259" i="9"/>
  <c r="N1258" i="9"/>
  <c r="N1257" i="9"/>
  <c r="N1256" i="9"/>
  <c r="N1255" i="9"/>
  <c r="N1254" i="9"/>
  <c r="N1253" i="9"/>
  <c r="N1252" i="9"/>
  <c r="N1251" i="9"/>
  <c r="N1250" i="9"/>
  <c r="N1249" i="9"/>
  <c r="N1248" i="9"/>
  <c r="N1247" i="9"/>
  <c r="N1246" i="9"/>
  <c r="N1245" i="9"/>
  <c r="N1244" i="9"/>
  <c r="N1243" i="9"/>
  <c r="N1242" i="9"/>
  <c r="N1241" i="9"/>
  <c r="N1240" i="9"/>
  <c r="N1239" i="9"/>
  <c r="N1238" i="9"/>
  <c r="N1237" i="9"/>
  <c r="N1236" i="9"/>
  <c r="N1235" i="9"/>
  <c r="N1234" i="9"/>
  <c r="N1233" i="9"/>
  <c r="N1231" i="9"/>
  <c r="N1230" i="9"/>
  <c r="N1229" i="9"/>
  <c r="N1228" i="9"/>
  <c r="N1227" i="9"/>
  <c r="N1226" i="9"/>
  <c r="N1225" i="9"/>
  <c r="N1224" i="9"/>
  <c r="N1223" i="9"/>
  <c r="N1222" i="9"/>
  <c r="N1221" i="9"/>
  <c r="N1220" i="9"/>
  <c r="N1219" i="9"/>
  <c r="N1218" i="9"/>
  <c r="N1217" i="9"/>
  <c r="N1216" i="9"/>
  <c r="N1215" i="9"/>
  <c r="N1214" i="9"/>
  <c r="N1213" i="9"/>
  <c r="N1212" i="9"/>
  <c r="N1211" i="9"/>
  <c r="N1209" i="9"/>
  <c r="N1208" i="9"/>
  <c r="N1207" i="9"/>
  <c r="N1206" i="9"/>
  <c r="N1205" i="9"/>
  <c r="N1204" i="9"/>
  <c r="N1203" i="9"/>
  <c r="N1202" i="9"/>
  <c r="N1201" i="9"/>
  <c r="N1200" i="9"/>
  <c r="N1199" i="9"/>
  <c r="N1198" i="9"/>
  <c r="N1197" i="9"/>
  <c r="N1196" i="9"/>
  <c r="N1195" i="9"/>
  <c r="N1194" i="9"/>
  <c r="N1193" i="9"/>
  <c r="N1192" i="9"/>
  <c r="N1191" i="9"/>
  <c r="N1190" i="9"/>
  <c r="N1189" i="9"/>
  <c r="N1188" i="9"/>
  <c r="N1187" i="9"/>
  <c r="N1186" i="9"/>
  <c r="N1185" i="9"/>
  <c r="N1184" i="9"/>
  <c r="N1183" i="9"/>
  <c r="N1182" i="9"/>
  <c r="N1181" i="9"/>
  <c r="N1180" i="9"/>
  <c r="N1179" i="9"/>
  <c r="N1178" i="9"/>
  <c r="N1177" i="9"/>
  <c r="N1176" i="9"/>
  <c r="N1175" i="9"/>
  <c r="N1174" i="9"/>
  <c r="N1173" i="9"/>
  <c r="N1172" i="9"/>
  <c r="N1171" i="9"/>
  <c r="N1170" i="9"/>
  <c r="N1169" i="9"/>
  <c r="N1168" i="9"/>
  <c r="N1167" i="9"/>
  <c r="N1166" i="9"/>
  <c r="N1165" i="9"/>
  <c r="N1164" i="9"/>
  <c r="N1163" i="9"/>
  <c r="N1162" i="9"/>
  <c r="N1161" i="9"/>
  <c r="N1160" i="9"/>
  <c r="N1159" i="9"/>
  <c r="N1158" i="9"/>
  <c r="N1157" i="9"/>
  <c r="N1156" i="9"/>
  <c r="N1155" i="9"/>
  <c r="N1154" i="9"/>
  <c r="N1153" i="9"/>
  <c r="N1152" i="9"/>
  <c r="N1151" i="9"/>
  <c r="N1150" i="9"/>
  <c r="N1149" i="9"/>
  <c r="N1148" i="9"/>
  <c r="N1147" i="9"/>
  <c r="N1146" i="9"/>
  <c r="N1145" i="9"/>
  <c r="N1144" i="9"/>
  <c r="N1143" i="9"/>
  <c r="N1142" i="9"/>
  <c r="N1141" i="9"/>
  <c r="N1140" i="9"/>
  <c r="N1139" i="9"/>
  <c r="N1138" i="9"/>
  <c r="N1137" i="9"/>
  <c r="N1136" i="9"/>
  <c r="N1135" i="9"/>
  <c r="N1134" i="9"/>
  <c r="N1133" i="9"/>
  <c r="N1132" i="9"/>
  <c r="N1131" i="9"/>
  <c r="N1130" i="9"/>
  <c r="N1129" i="9"/>
  <c r="N1128" i="9"/>
  <c r="N1127" i="9"/>
  <c r="N1126" i="9"/>
  <c r="N1125" i="9"/>
  <c r="N1124" i="9"/>
  <c r="N1123" i="9"/>
  <c r="N1122" i="9"/>
  <c r="N1121" i="9"/>
  <c r="N1120" i="9"/>
  <c r="N1119" i="9"/>
  <c r="N1118" i="9"/>
  <c r="N1117" i="9"/>
  <c r="N1116" i="9"/>
  <c r="N1115" i="9"/>
  <c r="N1114" i="9"/>
  <c r="N1113" i="9"/>
  <c r="N1112" i="9"/>
  <c r="N1111" i="9"/>
  <c r="N1110" i="9"/>
  <c r="N1109" i="9"/>
  <c r="N1108" i="9"/>
  <c r="N1107" i="9"/>
  <c r="N1106" i="9"/>
  <c r="N1105" i="9"/>
  <c r="N1104" i="9"/>
  <c r="N1103" i="9"/>
  <c r="N1102" i="9"/>
  <c r="N1101" i="9"/>
  <c r="N1100" i="9"/>
  <c r="N1099" i="9"/>
  <c r="N1098" i="9"/>
  <c r="N1097" i="9"/>
  <c r="N1096" i="9"/>
  <c r="N1095" i="9"/>
  <c r="N1094" i="9"/>
  <c r="N1093" i="9"/>
  <c r="N1092" i="9"/>
  <c r="N1091" i="9"/>
  <c r="N1090" i="9"/>
  <c r="N1089" i="9"/>
  <c r="N1088" i="9"/>
  <c r="N1087" i="9"/>
  <c r="N1086" i="9"/>
  <c r="N1085" i="9"/>
  <c r="N1084" i="9"/>
  <c r="N1083" i="9"/>
  <c r="N1082" i="9"/>
  <c r="N1081" i="9"/>
  <c r="N1080" i="9"/>
  <c r="N1079" i="9"/>
  <c r="N1078" i="9"/>
  <c r="N1077" i="9"/>
  <c r="N1076" i="9"/>
  <c r="N1075" i="9"/>
  <c r="N1074" i="9"/>
  <c r="N1073" i="9"/>
  <c r="N1072" i="9"/>
  <c r="N1071" i="9"/>
  <c r="N1070" i="9"/>
  <c r="N1069" i="9"/>
  <c r="N1068" i="9"/>
  <c r="N1067" i="9"/>
  <c r="N1066" i="9"/>
  <c r="N1065" i="9"/>
  <c r="N1064" i="9"/>
  <c r="N1063" i="9"/>
  <c r="N1062" i="9"/>
  <c r="N1061" i="9"/>
  <c r="N1060" i="9"/>
  <c r="N1059" i="9"/>
  <c r="N1058" i="9"/>
  <c r="N1057" i="9"/>
  <c r="N1056" i="9"/>
  <c r="N1055" i="9"/>
  <c r="N1054" i="9"/>
  <c r="N1053" i="9"/>
  <c r="N1052" i="9"/>
  <c r="N1051" i="9"/>
  <c r="N1050" i="9"/>
  <c r="N1049" i="9"/>
  <c r="N1048" i="9"/>
  <c r="N1047" i="9"/>
  <c r="N1046" i="9"/>
  <c r="N1045" i="9"/>
  <c r="N1044" i="9"/>
  <c r="N1043" i="9"/>
  <c r="N1042" i="9"/>
  <c r="N1041" i="9"/>
  <c r="N1040" i="9"/>
  <c r="N1039" i="9"/>
  <c r="N1038" i="9"/>
  <c r="N1037" i="9"/>
  <c r="N1036" i="9"/>
  <c r="N1035" i="9"/>
  <c r="N1034" i="9"/>
  <c r="N1033" i="9"/>
  <c r="N1032" i="9"/>
  <c r="N1031" i="9"/>
  <c r="N1030" i="9"/>
  <c r="N1029" i="9"/>
  <c r="N1028" i="9"/>
  <c r="N1027" i="9"/>
  <c r="N1026" i="9"/>
  <c r="N1025" i="9"/>
  <c r="N1024" i="9"/>
  <c r="N1023" i="9"/>
  <c r="N1022" i="9"/>
  <c r="N1021" i="9"/>
  <c r="N1020" i="9"/>
  <c r="N1019" i="9"/>
  <c r="N1018" i="9"/>
  <c r="N1017" i="9"/>
  <c r="N1016" i="9"/>
  <c r="N1015" i="9"/>
  <c r="N1014" i="9"/>
  <c r="N1013" i="9"/>
  <c r="N1012" i="9"/>
  <c r="N1011" i="9"/>
  <c r="N1010" i="9"/>
  <c r="N1009" i="9"/>
  <c r="N1008" i="9"/>
  <c r="N1007" i="9"/>
  <c r="N1006" i="9"/>
  <c r="N1005" i="9"/>
  <c r="N1004" i="9"/>
  <c r="N1003" i="9"/>
  <c r="N1002" i="9"/>
  <c r="N1001" i="9"/>
  <c r="N1000" i="9"/>
  <c r="N999" i="9"/>
  <c r="N998" i="9"/>
  <c r="N997" i="9"/>
  <c r="N996" i="9"/>
  <c r="N995" i="9"/>
  <c r="N994" i="9"/>
  <c r="N993" i="9"/>
  <c r="N992" i="9"/>
  <c r="N991" i="9"/>
  <c r="N990" i="9"/>
  <c r="N989" i="9"/>
  <c r="N988" i="9"/>
  <c r="N987" i="9"/>
  <c r="N986" i="9"/>
  <c r="N985" i="9"/>
  <c r="N984" i="9"/>
  <c r="N983" i="9"/>
  <c r="N982" i="9"/>
  <c r="N981" i="9"/>
  <c r="N980" i="9"/>
  <c r="N979" i="9"/>
  <c r="N978" i="9"/>
  <c r="N977" i="9"/>
  <c r="N976" i="9"/>
  <c r="N975" i="9"/>
  <c r="N974" i="9"/>
  <c r="N973" i="9"/>
  <c r="N972" i="9"/>
  <c r="N971" i="9"/>
  <c r="N970" i="9"/>
  <c r="N969" i="9"/>
  <c r="N968" i="9"/>
  <c r="N967" i="9"/>
  <c r="N966" i="9"/>
  <c r="N965" i="9"/>
  <c r="N964" i="9"/>
  <c r="N963" i="9"/>
  <c r="N962" i="9"/>
  <c r="N961" i="9"/>
  <c r="N960" i="9"/>
  <c r="N959" i="9"/>
  <c r="N958" i="9"/>
  <c r="N957" i="9"/>
  <c r="N956" i="9"/>
  <c r="N955" i="9"/>
  <c r="N954" i="9"/>
  <c r="N953" i="9"/>
  <c r="N952" i="9"/>
  <c r="N951" i="9"/>
  <c r="N950" i="9"/>
  <c r="N949" i="9"/>
  <c r="N948" i="9"/>
  <c r="N947" i="9"/>
  <c r="N946" i="9"/>
  <c r="N945" i="9"/>
  <c r="N944" i="9"/>
  <c r="N943" i="9"/>
  <c r="N942" i="9"/>
  <c r="N941" i="9"/>
  <c r="N940" i="9"/>
  <c r="N939" i="9"/>
  <c r="N938" i="9"/>
  <c r="N937" i="9"/>
  <c r="N936" i="9"/>
  <c r="N935" i="9"/>
  <c r="N934" i="9"/>
  <c r="N933" i="9"/>
  <c r="N932" i="9"/>
  <c r="N931" i="9"/>
  <c r="N930" i="9"/>
  <c r="N929" i="9"/>
  <c r="N928" i="9"/>
  <c r="N927" i="9"/>
  <c r="N926" i="9"/>
  <c r="N925" i="9"/>
  <c r="N924" i="9"/>
  <c r="N923" i="9"/>
  <c r="N922" i="9"/>
  <c r="N921" i="9"/>
  <c r="N920" i="9"/>
  <c r="N919" i="9"/>
  <c r="N918" i="9"/>
  <c r="N917" i="9"/>
  <c r="N916" i="9"/>
  <c r="N915" i="9"/>
  <c r="N914" i="9"/>
  <c r="N913" i="9"/>
  <c r="N912" i="9"/>
  <c r="N911" i="9"/>
  <c r="N910" i="9"/>
  <c r="N909" i="9"/>
  <c r="N908" i="9"/>
  <c r="N907" i="9"/>
  <c r="N906" i="9"/>
  <c r="N905" i="9"/>
  <c r="N902" i="9"/>
  <c r="N899" i="9"/>
  <c r="N898" i="9"/>
  <c r="N897" i="9"/>
  <c r="N896" i="9"/>
  <c r="N895" i="9"/>
  <c r="N894" i="9"/>
  <c r="N893" i="9"/>
  <c r="N892" i="9"/>
  <c r="N891" i="9"/>
  <c r="N890" i="9"/>
  <c r="N889" i="9"/>
  <c r="N888" i="9"/>
  <c r="N887" i="9"/>
  <c r="N886" i="9"/>
  <c r="N885" i="9"/>
  <c r="N884" i="9"/>
  <c r="N883" i="9"/>
  <c r="N882" i="9"/>
  <c r="N881" i="9"/>
  <c r="N880" i="9"/>
  <c r="N879" i="9"/>
  <c r="N878" i="9"/>
  <c r="N877" i="9"/>
  <c r="N876" i="9"/>
  <c r="N875" i="9"/>
  <c r="N874" i="9"/>
  <c r="N873" i="9"/>
  <c r="N872" i="9"/>
  <c r="N871" i="9"/>
  <c r="N870" i="9"/>
  <c r="N869" i="9"/>
  <c r="N868" i="9"/>
  <c r="N867" i="9"/>
  <c r="N866" i="9"/>
  <c r="N865" i="9"/>
  <c r="N864" i="9"/>
  <c r="N863" i="9"/>
  <c r="N862" i="9"/>
  <c r="N861" i="9"/>
  <c r="N860" i="9"/>
  <c r="N859" i="9"/>
  <c r="N858" i="9"/>
  <c r="N857" i="9"/>
  <c r="N856" i="9"/>
  <c r="N855" i="9"/>
  <c r="N854" i="9"/>
  <c r="N853" i="9"/>
  <c r="N852" i="9"/>
  <c r="N851" i="9"/>
  <c r="N850" i="9"/>
  <c r="N849" i="9"/>
  <c r="N848" i="9"/>
  <c r="N847" i="9"/>
  <c r="N846" i="9"/>
  <c r="N845" i="9"/>
  <c r="N844" i="9"/>
  <c r="N843" i="9"/>
  <c r="N842" i="9"/>
  <c r="N841" i="9"/>
  <c r="N840" i="9"/>
  <c r="N839" i="9"/>
  <c r="N838" i="9"/>
  <c r="N837" i="9"/>
  <c r="N836" i="9"/>
  <c r="N835" i="9"/>
  <c r="N834" i="9"/>
  <c r="N833" i="9"/>
  <c r="N832" i="9"/>
  <c r="N831" i="9"/>
  <c r="N830" i="9"/>
  <c r="N829" i="9"/>
  <c r="N828" i="9"/>
  <c r="N827" i="9"/>
  <c r="N826" i="9"/>
  <c r="N825" i="9"/>
  <c r="N824" i="9"/>
  <c r="N823" i="9"/>
  <c r="N822" i="9"/>
  <c r="N821" i="9"/>
  <c r="N820" i="9"/>
  <c r="N819" i="9"/>
  <c r="N818" i="9"/>
  <c r="N817" i="9"/>
  <c r="N816" i="9"/>
  <c r="N815" i="9"/>
  <c r="N814" i="9"/>
  <c r="N813" i="9"/>
  <c r="N812" i="9"/>
  <c r="N811" i="9"/>
  <c r="N810" i="9"/>
  <c r="N809" i="9"/>
  <c r="N808" i="9"/>
  <c r="N807" i="9"/>
  <c r="N806" i="9"/>
  <c r="N805" i="9"/>
  <c r="N804" i="9"/>
  <c r="N803" i="9"/>
  <c r="N802" i="9"/>
  <c r="N801" i="9"/>
  <c r="N800" i="9"/>
  <c r="N799" i="9"/>
  <c r="N798" i="9"/>
  <c r="N797" i="9"/>
  <c r="N796" i="9"/>
  <c r="N795" i="9"/>
  <c r="N794" i="9"/>
  <c r="N793" i="9"/>
  <c r="N792" i="9"/>
  <c r="N791" i="9"/>
  <c r="N790" i="9"/>
  <c r="N789" i="9"/>
  <c r="N788" i="9"/>
  <c r="N787" i="9"/>
  <c r="N786" i="9"/>
  <c r="N785" i="9"/>
  <c r="N784" i="9"/>
  <c r="N783" i="9"/>
  <c r="N782" i="9"/>
  <c r="N781" i="9"/>
  <c r="N780" i="9"/>
  <c r="N779" i="9"/>
  <c r="N778" i="9"/>
  <c r="N777" i="9"/>
  <c r="N776" i="9"/>
  <c r="N775" i="9"/>
  <c r="N774" i="9"/>
  <c r="N773" i="9"/>
  <c r="N772" i="9"/>
  <c r="N771" i="9"/>
  <c r="N770" i="9"/>
  <c r="N769" i="9"/>
  <c r="N768" i="9"/>
  <c r="N767" i="9"/>
  <c r="N766" i="9"/>
  <c r="N765" i="9"/>
  <c r="N764" i="9"/>
  <c r="N763" i="9"/>
  <c r="N762" i="9"/>
  <c r="N761" i="9"/>
  <c r="N760" i="9"/>
  <c r="N759" i="9"/>
  <c r="N758" i="9"/>
  <c r="N757" i="9"/>
  <c r="N756" i="9"/>
  <c r="N755" i="9"/>
  <c r="N754" i="9"/>
  <c r="N753" i="9"/>
  <c r="N752" i="9"/>
  <c r="N751" i="9"/>
  <c r="N750" i="9"/>
  <c r="N749" i="9"/>
  <c r="N748" i="9"/>
  <c r="N747" i="9"/>
  <c r="N746" i="9"/>
  <c r="N745" i="9"/>
  <c r="N744" i="9"/>
  <c r="N743" i="9"/>
  <c r="N742" i="9"/>
  <c r="N741" i="9"/>
  <c r="N740" i="9"/>
  <c r="N739" i="9"/>
  <c r="N738" i="9"/>
  <c r="N737" i="9"/>
  <c r="N736" i="9"/>
  <c r="N735" i="9"/>
  <c r="N734" i="9"/>
  <c r="N733" i="9"/>
  <c r="N732" i="9"/>
  <c r="N731" i="9"/>
  <c r="N730" i="9"/>
  <c r="N729" i="9"/>
  <c r="N728" i="9"/>
  <c r="N727" i="9"/>
  <c r="N726" i="9"/>
  <c r="N725" i="9"/>
  <c r="N724" i="9"/>
  <c r="N723" i="9"/>
  <c r="N722" i="9"/>
  <c r="N721" i="9"/>
  <c r="N720" i="9"/>
  <c r="N719" i="9"/>
  <c r="N718" i="9"/>
  <c r="N717" i="9"/>
  <c r="N716" i="9"/>
  <c r="N715" i="9"/>
  <c r="N714" i="9"/>
  <c r="N713" i="9"/>
  <c r="N712" i="9"/>
  <c r="N711" i="9"/>
  <c r="N710" i="9"/>
  <c r="N709" i="9"/>
  <c r="N708" i="9"/>
  <c r="N707" i="9"/>
  <c r="N706" i="9"/>
  <c r="N705" i="9"/>
  <c r="N704" i="9"/>
  <c r="N703" i="9"/>
  <c r="N702" i="9"/>
  <c r="N701" i="9"/>
  <c r="N700" i="9"/>
  <c r="N699" i="9"/>
  <c r="N698" i="9"/>
  <c r="N697" i="9"/>
  <c r="N696" i="9"/>
  <c r="N695" i="9"/>
  <c r="N694" i="9"/>
  <c r="N693" i="9"/>
  <c r="N692" i="9"/>
  <c r="N691" i="9"/>
  <c r="N690" i="9"/>
  <c r="N689" i="9"/>
  <c r="N688" i="9"/>
  <c r="N687" i="9"/>
  <c r="N686" i="9"/>
  <c r="N685" i="9"/>
  <c r="N684" i="9"/>
  <c r="N683" i="9"/>
  <c r="N682" i="9"/>
  <c r="N681" i="9"/>
  <c r="N680" i="9"/>
  <c r="N679" i="9"/>
  <c r="N678" i="9"/>
  <c r="N677" i="9"/>
  <c r="N676" i="9"/>
  <c r="N675" i="9"/>
  <c r="N674" i="9"/>
  <c r="N673" i="9"/>
  <c r="N672" i="9"/>
  <c r="N671" i="9"/>
  <c r="N670" i="9"/>
  <c r="N669" i="9"/>
  <c r="N668" i="9"/>
  <c r="N667" i="9"/>
  <c r="N666" i="9"/>
  <c r="N665" i="9"/>
  <c r="N664" i="9"/>
  <c r="N663" i="9"/>
  <c r="N662" i="9"/>
  <c r="N661" i="9"/>
  <c r="N660" i="9"/>
  <c r="N659" i="9"/>
  <c r="N658" i="9"/>
  <c r="N657" i="9"/>
  <c r="N656" i="9"/>
  <c r="N655" i="9"/>
  <c r="N654" i="9"/>
  <c r="N653" i="9"/>
  <c r="N652" i="9"/>
  <c r="N651" i="9"/>
  <c r="N650" i="9"/>
  <c r="N649" i="9"/>
  <c r="N648" i="9"/>
  <c r="N647" i="9"/>
  <c r="N646" i="9"/>
  <c r="N645" i="9"/>
  <c r="N644" i="9"/>
  <c r="N643" i="9"/>
  <c r="N642" i="9"/>
  <c r="N641" i="9"/>
  <c r="N640" i="9"/>
  <c r="N639" i="9"/>
  <c r="N638" i="9"/>
  <c r="N637" i="9"/>
  <c r="N636" i="9"/>
  <c r="N635" i="9"/>
  <c r="N634" i="9"/>
  <c r="N633" i="9"/>
  <c r="N632" i="9"/>
  <c r="N631" i="9"/>
  <c r="N630" i="9"/>
  <c r="N629" i="9"/>
  <c r="N628" i="9"/>
  <c r="N627" i="9"/>
  <c r="N626" i="9"/>
  <c r="N625" i="9"/>
  <c r="N624" i="9"/>
  <c r="N623" i="9"/>
  <c r="N622" i="9"/>
  <c r="N621" i="9"/>
  <c r="N620" i="9"/>
  <c r="N619" i="9"/>
  <c r="N618" i="9"/>
  <c r="N617" i="9"/>
  <c r="N616" i="9"/>
  <c r="N615" i="9"/>
  <c r="N614" i="9"/>
  <c r="N613" i="9"/>
  <c r="N612" i="9"/>
  <c r="N611" i="9"/>
  <c r="N610" i="9"/>
  <c r="N609" i="9"/>
  <c r="N608" i="9"/>
  <c r="N607" i="9"/>
  <c r="N606" i="9"/>
  <c r="N605" i="9"/>
  <c r="N604" i="9"/>
  <c r="N603" i="9"/>
  <c r="N602" i="9"/>
  <c r="N601" i="9"/>
  <c r="N600" i="9"/>
  <c r="N599" i="9"/>
  <c r="N598" i="9"/>
  <c r="N597" i="9"/>
  <c r="N596" i="9"/>
  <c r="N594" i="9"/>
  <c r="N593" i="9"/>
  <c r="N592" i="9"/>
  <c r="N591" i="9"/>
  <c r="N590" i="9"/>
  <c r="N589" i="9"/>
  <c r="N588" i="9"/>
  <c r="N587" i="9"/>
  <c r="N586" i="9"/>
  <c r="N585" i="9"/>
  <c r="N584" i="9"/>
  <c r="N583" i="9"/>
  <c r="N582" i="9"/>
  <c r="N581" i="9"/>
  <c r="N580" i="9"/>
  <c r="N579" i="9"/>
  <c r="N578" i="9"/>
  <c r="N577" i="9"/>
  <c r="N576" i="9"/>
  <c r="N575" i="9"/>
  <c r="N574" i="9"/>
  <c r="N573" i="9"/>
  <c r="N572" i="9"/>
  <c r="N570" i="9"/>
  <c r="N569" i="9"/>
  <c r="N568" i="9"/>
  <c r="N567" i="9"/>
  <c r="N566" i="9"/>
  <c r="N565" i="9"/>
  <c r="N564" i="9"/>
  <c r="N563" i="9"/>
  <c r="N562" i="9"/>
  <c r="N561" i="9"/>
  <c r="N560" i="9"/>
  <c r="N559" i="9"/>
  <c r="N558" i="9"/>
  <c r="N557" i="9"/>
  <c r="N556" i="9"/>
  <c r="N555" i="9"/>
  <c r="N554" i="9"/>
  <c r="N553" i="9"/>
  <c r="N552" i="9"/>
  <c r="N551" i="9"/>
  <c r="N550" i="9"/>
  <c r="N549" i="9"/>
  <c r="N548" i="9"/>
  <c r="N547" i="9"/>
  <c r="N546" i="9"/>
  <c r="N545" i="9"/>
  <c r="N544" i="9"/>
  <c r="N543" i="9"/>
  <c r="N542" i="9"/>
  <c r="N541" i="9"/>
  <c r="N540" i="9"/>
  <c r="N539" i="9"/>
  <c r="N538" i="9"/>
  <c r="N536" i="9"/>
  <c r="N535" i="9"/>
  <c r="N534" i="9"/>
  <c r="N533" i="9"/>
  <c r="N532" i="9"/>
  <c r="N531" i="9"/>
  <c r="N530" i="9"/>
  <c r="N529" i="9"/>
  <c r="N528" i="9"/>
  <c r="N527" i="9"/>
  <c r="N526" i="9"/>
  <c r="N525" i="9"/>
  <c r="N524" i="9"/>
  <c r="N523" i="9"/>
  <c r="N522" i="9"/>
  <c r="N521" i="9"/>
  <c r="N520" i="9"/>
  <c r="N519" i="9"/>
  <c r="N518" i="9"/>
  <c r="N517" i="9"/>
  <c r="N516" i="9"/>
  <c r="N515" i="9"/>
  <c r="N514" i="9"/>
  <c r="N513" i="9"/>
  <c r="N512" i="9"/>
  <c r="N511" i="9"/>
  <c r="N510" i="9"/>
  <c r="N509" i="9"/>
  <c r="N508" i="9"/>
  <c r="N507" i="9"/>
  <c r="N506" i="9"/>
  <c r="N505" i="9"/>
  <c r="N504" i="9"/>
  <c r="N503" i="9"/>
  <c r="N502" i="9"/>
  <c r="N501" i="9"/>
  <c r="N500" i="9"/>
  <c r="N499" i="9"/>
  <c r="N497" i="9"/>
  <c r="N496" i="9"/>
  <c r="N495" i="9"/>
  <c r="N494" i="9"/>
  <c r="N493" i="9"/>
  <c r="N492" i="9"/>
  <c r="N491" i="9"/>
  <c r="N490" i="9"/>
  <c r="N489" i="9"/>
  <c r="N488" i="9"/>
  <c r="N487" i="9"/>
  <c r="N486" i="9"/>
  <c r="N485" i="9"/>
  <c r="N484" i="9"/>
  <c r="N483" i="9"/>
  <c r="N482" i="9"/>
  <c r="N481" i="9"/>
  <c r="N480" i="9"/>
  <c r="N479" i="9"/>
  <c r="N478" i="9"/>
  <c r="N477" i="9"/>
  <c r="N476" i="9"/>
  <c r="N475" i="9"/>
  <c r="N474" i="9"/>
  <c r="N473" i="9"/>
  <c r="N472" i="9"/>
  <c r="N471" i="9"/>
  <c r="N470" i="9"/>
  <c r="N469" i="9"/>
  <c r="N468" i="9"/>
  <c r="N467" i="9"/>
  <c r="N466" i="9"/>
  <c r="N465" i="9"/>
  <c r="N464" i="9"/>
  <c r="N463" i="9"/>
  <c r="N462" i="9"/>
  <c r="N461" i="9"/>
  <c r="N460" i="9"/>
  <c r="N459" i="9"/>
  <c r="N458" i="9"/>
  <c r="N457" i="9"/>
  <c r="N456" i="9"/>
  <c r="N455" i="9"/>
  <c r="N454" i="9"/>
  <c r="N453" i="9"/>
  <c r="N452" i="9"/>
  <c r="N451" i="9"/>
  <c r="N450" i="9"/>
  <c r="N449" i="9"/>
  <c r="N448" i="9"/>
  <c r="N447" i="9"/>
  <c r="N446" i="9"/>
  <c r="N445" i="9"/>
  <c r="N444" i="9"/>
  <c r="N443" i="9"/>
  <c r="N442" i="9"/>
  <c r="N441" i="9"/>
  <c r="N440" i="9"/>
  <c r="N439" i="9"/>
  <c r="N438" i="9"/>
  <c r="N437" i="9"/>
  <c r="N436" i="9"/>
  <c r="N435" i="9"/>
  <c r="N434" i="9"/>
  <c r="N433" i="9"/>
  <c r="N432" i="9"/>
  <c r="N431" i="9"/>
  <c r="N430" i="9"/>
  <c r="N429" i="9"/>
  <c r="N428" i="9"/>
  <c r="N427" i="9"/>
  <c r="N426" i="9"/>
  <c r="N425" i="9"/>
  <c r="N424" i="9"/>
  <c r="N423" i="9"/>
  <c r="N422" i="9"/>
  <c r="N421" i="9"/>
  <c r="N420" i="9"/>
  <c r="N419" i="9"/>
  <c r="N418" i="9"/>
  <c r="N417" i="9"/>
  <c r="N416" i="9"/>
  <c r="N415" i="9"/>
  <c r="N414" i="9"/>
  <c r="N413" i="9"/>
  <c r="N412" i="9"/>
  <c r="N411" i="9"/>
  <c r="N410" i="9"/>
  <c r="N409" i="9"/>
  <c r="N408" i="9"/>
  <c r="N407" i="9"/>
  <c r="N406" i="9"/>
  <c r="N405" i="9"/>
  <c r="N404" i="9"/>
  <c r="N403" i="9"/>
  <c r="N402" i="9"/>
  <c r="N401" i="9"/>
  <c r="N400" i="9"/>
  <c r="N399" i="9"/>
  <c r="N398" i="9"/>
  <c r="N397" i="9"/>
  <c r="N396" i="9"/>
  <c r="N395" i="9"/>
  <c r="N394" i="9"/>
  <c r="N393" i="9"/>
  <c r="N392" i="9"/>
  <c r="N391" i="9"/>
  <c r="N390" i="9"/>
  <c r="N389" i="9"/>
  <c r="N388" i="9"/>
  <c r="N387" i="9"/>
  <c r="N386" i="9"/>
  <c r="N385" i="9"/>
  <c r="N384" i="9"/>
  <c r="N383" i="9"/>
  <c r="N382" i="9"/>
  <c r="N381" i="9"/>
  <c r="N380" i="9"/>
  <c r="N379" i="9"/>
  <c r="N378" i="9"/>
  <c r="N377" i="9"/>
  <c r="N376" i="9"/>
  <c r="N375" i="9"/>
  <c r="N374" i="9"/>
  <c r="N373" i="9"/>
  <c r="N372" i="9"/>
  <c r="N371" i="9"/>
  <c r="N370" i="9"/>
  <c r="N369" i="9"/>
  <c r="N368" i="9"/>
  <c r="N367" i="9"/>
  <c r="N366" i="9"/>
  <c r="N365" i="9"/>
  <c r="N364" i="9"/>
  <c r="N363" i="9"/>
  <c r="N362" i="9"/>
  <c r="N361" i="9"/>
  <c r="N360" i="9"/>
  <c r="N359" i="9"/>
  <c r="N358" i="9"/>
  <c r="N357" i="9"/>
  <c r="N356" i="9"/>
  <c r="N355" i="9"/>
  <c r="N354" i="9"/>
  <c r="N353" i="9"/>
  <c r="N352" i="9"/>
  <c r="N351" i="9"/>
  <c r="N350" i="9"/>
  <c r="N349" i="9"/>
  <c r="N348" i="9"/>
  <c r="N347" i="9"/>
  <c r="N346" i="9"/>
  <c r="N345" i="9"/>
  <c r="N344" i="9"/>
  <c r="N343" i="9"/>
  <c r="N342" i="9"/>
  <c r="N341" i="9"/>
  <c r="N340" i="9"/>
  <c r="N339" i="9"/>
  <c r="N338" i="9"/>
  <c r="N337" i="9"/>
  <c r="N336" i="9"/>
  <c r="N335" i="9"/>
  <c r="N334" i="9"/>
  <c r="N333" i="9"/>
  <c r="N332" i="9"/>
  <c r="N331" i="9"/>
  <c r="N330" i="9"/>
  <c r="N329" i="9"/>
  <c r="N328" i="9"/>
  <c r="N327" i="9"/>
  <c r="N326" i="9"/>
  <c r="N324" i="9"/>
  <c r="N323" i="9"/>
  <c r="N322" i="9"/>
  <c r="N321" i="9"/>
  <c r="N320" i="9"/>
  <c r="N319" i="9"/>
  <c r="N318" i="9"/>
  <c r="N317" i="9"/>
  <c r="N316" i="9"/>
  <c r="N315" i="9"/>
  <c r="N314" i="9"/>
  <c r="N313" i="9"/>
  <c r="N311" i="9"/>
  <c r="N310" i="9"/>
  <c r="N309" i="9"/>
  <c r="N308" i="9"/>
  <c r="N307" i="9"/>
  <c r="N306" i="9"/>
  <c r="N305" i="9"/>
  <c r="N304" i="9"/>
  <c r="N303" i="9"/>
  <c r="N302" i="9"/>
  <c r="N301" i="9"/>
  <c r="N300" i="9"/>
  <c r="N299" i="9"/>
  <c r="N298" i="9"/>
  <c r="N297" i="9"/>
  <c r="N296" i="9"/>
  <c r="N295" i="9"/>
  <c r="N294" i="9"/>
  <c r="N293" i="9"/>
  <c r="N292" i="9"/>
  <c r="N291" i="9"/>
  <c r="N290" i="9"/>
  <c r="N289" i="9"/>
  <c r="N288" i="9"/>
  <c r="N287" i="9"/>
  <c r="N286" i="9"/>
  <c r="N285" i="9"/>
  <c r="N284" i="9"/>
  <c r="N283" i="9"/>
  <c r="N282" i="9"/>
  <c r="N281" i="9"/>
  <c r="N280" i="9"/>
  <c r="N279" i="9"/>
  <c r="N278" i="9"/>
  <c r="N277" i="9"/>
  <c r="N276" i="9"/>
  <c r="N275" i="9"/>
  <c r="N274" i="9"/>
  <c r="N273" i="9"/>
  <c r="N272" i="9"/>
  <c r="N271" i="9"/>
  <c r="N270" i="9"/>
  <c r="N269" i="9"/>
  <c r="N268" i="9"/>
  <c r="N267" i="9"/>
  <c r="N266" i="9"/>
  <c r="N265" i="9"/>
  <c r="N264" i="9"/>
  <c r="N263" i="9"/>
  <c r="N262" i="9"/>
  <c r="N261" i="9"/>
  <c r="N260" i="9"/>
  <c r="N259" i="9"/>
  <c r="N258" i="9"/>
  <c r="N257" i="9"/>
  <c r="N256" i="9"/>
  <c r="N255" i="9"/>
  <c r="N254" i="9"/>
  <c r="N253" i="9"/>
  <c r="N252" i="9"/>
  <c r="N251" i="9"/>
  <c r="N250" i="9"/>
  <c r="N249" i="9"/>
  <c r="N248" i="9"/>
  <c r="N247" i="9"/>
  <c r="N245" i="9"/>
  <c r="N244" i="9"/>
  <c r="N240" i="9"/>
  <c r="N239" i="9"/>
  <c r="N238" i="9"/>
  <c r="N237" i="9"/>
  <c r="N233" i="9"/>
  <c r="N232" i="9"/>
  <c r="N231" i="9"/>
  <c r="N230" i="9"/>
  <c r="N229" i="9"/>
  <c r="N228" i="9"/>
  <c r="N227" i="9"/>
  <c r="N226" i="9"/>
  <c r="N225" i="9"/>
  <c r="N224" i="9"/>
  <c r="N223" i="9"/>
  <c r="N222" i="9"/>
  <c r="N221" i="9"/>
  <c r="N220" i="9"/>
  <c r="N219" i="9"/>
  <c r="N218" i="9"/>
  <c r="N217" i="9"/>
  <c r="N216" i="9"/>
  <c r="N214" i="9"/>
  <c r="N213" i="9"/>
  <c r="N212" i="9"/>
  <c r="N211" i="9"/>
  <c r="N210" i="9"/>
  <c r="N209" i="9"/>
  <c r="N208" i="9"/>
  <c r="N207" i="9"/>
  <c r="N206" i="9"/>
  <c r="N205" i="9"/>
  <c r="N204" i="9"/>
  <c r="N203" i="9"/>
  <c r="N202" i="9"/>
  <c r="N201" i="9"/>
  <c r="N200" i="9"/>
  <c r="N199" i="9"/>
  <c r="N198" i="9"/>
  <c r="N197" i="9"/>
  <c r="N193" i="9"/>
  <c r="N192" i="9"/>
  <c r="N191" i="9"/>
  <c r="N190" i="9"/>
  <c r="N189" i="9"/>
  <c r="N188" i="9"/>
  <c r="N187" i="9"/>
  <c r="N186" i="9"/>
  <c r="N185" i="9"/>
  <c r="N184" i="9"/>
  <c r="N183" i="9"/>
  <c r="N182" i="9"/>
  <c r="N180" i="9"/>
  <c r="N179" i="9"/>
  <c r="N178" i="9"/>
  <c r="N177" i="9"/>
  <c r="N176" i="9"/>
  <c r="N175" i="9"/>
  <c r="N174" i="9"/>
  <c r="N173" i="9"/>
  <c r="N172" i="9"/>
  <c r="N171" i="9"/>
  <c r="N169" i="9"/>
  <c r="N168" i="9"/>
  <c r="N167" i="9"/>
  <c r="N166" i="9"/>
  <c r="N165" i="9"/>
  <c r="N164" i="9"/>
  <c r="N163" i="9"/>
  <c r="N162" i="9"/>
  <c r="N161" i="9"/>
  <c r="N160" i="9"/>
  <c r="N159" i="9"/>
  <c r="N158" i="9"/>
  <c r="N157" i="9"/>
  <c r="N156" i="9"/>
  <c r="N155" i="9"/>
  <c r="N154" i="9"/>
  <c r="N153" i="9"/>
  <c r="N152" i="9"/>
  <c r="N151" i="9"/>
  <c r="N150" i="9"/>
  <c r="N149" i="9"/>
  <c r="N148" i="9"/>
  <c r="N147" i="9"/>
  <c r="N146" i="9"/>
  <c r="N145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N131" i="9"/>
  <c r="N130" i="9"/>
  <c r="N129" i="9"/>
  <c r="N128" i="9"/>
  <c r="N127" i="9"/>
  <c r="N126" i="9"/>
  <c r="N125" i="9"/>
  <c r="N124" i="9"/>
  <c r="N123" i="9"/>
  <c r="N122" i="9"/>
  <c r="N120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15" i="9"/>
  <c r="M70" i="9" l="1"/>
  <c r="N70" i="9" s="1"/>
  <c r="M69" i="9"/>
  <c r="N69" i="9" s="1"/>
  <c r="M68" i="9"/>
  <c r="N68" i="9" s="1"/>
  <c r="M67" i="9"/>
  <c r="N67" i="9" s="1"/>
  <c r="M66" i="9"/>
  <c r="N66" i="9" s="1"/>
  <c r="M65" i="9"/>
  <c r="N65" i="9" s="1"/>
  <c r="M63" i="9"/>
  <c r="N63" i="9" s="1"/>
  <c r="M61" i="9"/>
  <c r="N61" i="9" s="1"/>
  <c r="M60" i="9"/>
  <c r="N60" i="9" s="1"/>
  <c r="M58" i="9"/>
  <c r="N58" i="9" s="1"/>
  <c r="M57" i="9"/>
  <c r="N57" i="9" s="1"/>
  <c r="M56" i="9"/>
  <c r="N56" i="9" s="1"/>
  <c r="M55" i="9"/>
  <c r="N55" i="9" s="1"/>
  <c r="M54" i="9"/>
  <c r="N54" i="9" s="1"/>
  <c r="M53" i="9"/>
  <c r="N53" i="9" s="1"/>
  <c r="M52" i="9"/>
  <c r="N52" i="9" s="1"/>
  <c r="M51" i="9"/>
  <c r="N51" i="9" s="1"/>
  <c r="M50" i="9"/>
  <c r="N50" i="9" s="1"/>
  <c r="M48" i="9"/>
  <c r="N48" i="9" s="1"/>
  <c r="M46" i="9"/>
  <c r="N46" i="9" s="1"/>
  <c r="M44" i="9"/>
  <c r="N44" i="9" s="1"/>
  <c r="M43" i="9"/>
  <c r="N43" i="9" s="1"/>
  <c r="M42" i="9"/>
  <c r="N42" i="9" s="1"/>
  <c r="M41" i="9"/>
  <c r="N41" i="9" s="1"/>
  <c r="M40" i="9"/>
  <c r="N40" i="9" s="1"/>
  <c r="M39" i="9"/>
  <c r="N39" i="9" s="1"/>
  <c r="M37" i="9"/>
  <c r="N37" i="9" s="1"/>
  <c r="M36" i="9"/>
  <c r="N36" i="9" s="1"/>
  <c r="M35" i="9"/>
  <c r="N35" i="9" s="1"/>
  <c r="M34" i="9"/>
  <c r="N34" i="9" s="1"/>
  <c r="M32" i="9"/>
  <c r="N32" i="9" s="1"/>
  <c r="M31" i="9"/>
  <c r="N31" i="9" s="1"/>
  <c r="M29" i="9"/>
  <c r="N29" i="9" s="1"/>
  <c r="M28" i="9"/>
  <c r="N28" i="9" s="1"/>
  <c r="M27" i="9"/>
  <c r="N27" i="9" s="1"/>
  <c r="M25" i="9"/>
  <c r="N25" i="9" s="1"/>
  <c r="M24" i="9"/>
  <c r="N24" i="9" s="1"/>
  <c r="M23" i="9"/>
  <c r="N23" i="9" s="1"/>
  <c r="M21" i="9"/>
  <c r="N21" i="9" s="1"/>
  <c r="M20" i="9"/>
  <c r="N20" i="9" s="1"/>
  <c r="M19" i="9"/>
  <c r="N19" i="9" s="1"/>
  <c r="M18" i="9"/>
  <c r="N18" i="9" s="1"/>
  <c r="M91" i="9" l="1"/>
  <c r="N91" i="9" s="1"/>
  <c r="M90" i="9"/>
  <c r="N90" i="9" s="1"/>
  <c r="M89" i="9"/>
  <c r="N89" i="9" s="1"/>
  <c r="M88" i="9"/>
  <c r="N88" i="9" s="1"/>
  <c r="M87" i="9"/>
  <c r="N87" i="9" s="1"/>
  <c r="M86" i="9"/>
  <c r="N86" i="9" s="1"/>
  <c r="M85" i="9"/>
  <c r="N85" i="9" s="1"/>
  <c r="M84" i="9"/>
  <c r="N84" i="9" s="1"/>
  <c r="M83" i="9"/>
  <c r="N83" i="9" s="1"/>
  <c r="M82" i="9"/>
  <c r="N82" i="9" s="1"/>
  <c r="M81" i="9"/>
  <c r="N81" i="9" s="1"/>
  <c r="M80" i="9"/>
  <c r="N80" i="9" s="1"/>
  <c r="M79" i="9"/>
  <c r="N79" i="9" s="1"/>
  <c r="M78" i="9"/>
  <c r="N78" i="9" s="1"/>
  <c r="M77" i="9"/>
  <c r="N77" i="9" s="1"/>
  <c r="M76" i="9"/>
  <c r="N76" i="9" s="1"/>
  <c r="M75" i="9"/>
  <c r="N75" i="9" s="1"/>
  <c r="M74" i="9"/>
  <c r="N74" i="9" s="1"/>
  <c r="M73" i="9"/>
  <c r="N73" i="9" s="1"/>
  <c r="M72" i="9"/>
  <c r="N72" i="9" s="1"/>
  <c r="M17" i="9"/>
  <c r="N17" i="9" s="1"/>
  <c r="M14" i="9"/>
  <c r="N14" i="9" s="1"/>
  <c r="M13" i="9"/>
  <c r="N13" i="9" s="1"/>
  <c r="M12" i="9"/>
  <c r="N12" i="9" s="1"/>
  <c r="O1376" i="9" l="1"/>
  <c r="G1376" i="9"/>
  <c r="O1375" i="9"/>
  <c r="G1375" i="9"/>
  <c r="O1374" i="9"/>
  <c r="G1374" i="9"/>
  <c r="O1373" i="9"/>
  <c r="G1373" i="9"/>
  <c r="O1372" i="9"/>
  <c r="G1372" i="9"/>
  <c r="O1371" i="9"/>
  <c r="G1371" i="9"/>
  <c r="O1370" i="9"/>
  <c r="G1370" i="9"/>
  <c r="O1369" i="9"/>
  <c r="G1369" i="9"/>
  <c r="O1368" i="9"/>
  <c r="G1368" i="9"/>
  <c r="O1367" i="9"/>
  <c r="G1367" i="9"/>
  <c r="O1366" i="9"/>
  <c r="G1366" i="9"/>
  <c r="O1365" i="9"/>
  <c r="G1365" i="9"/>
  <c r="O1364" i="9"/>
  <c r="G1364" i="9"/>
  <c r="O1363" i="9"/>
  <c r="G1363" i="9"/>
  <c r="O1362" i="9"/>
  <c r="G1362" i="9"/>
  <c r="O1361" i="9"/>
  <c r="G1361" i="9"/>
  <c r="O1360" i="9"/>
  <c r="G1360" i="9"/>
  <c r="O1359" i="9"/>
  <c r="G1359" i="9"/>
  <c r="O1358" i="9"/>
  <c r="G1358" i="9"/>
  <c r="O1357" i="9"/>
  <c r="G1357" i="9"/>
  <c r="O1356" i="9"/>
  <c r="G1356" i="9"/>
  <c r="O1355" i="9"/>
  <c r="G1355" i="9"/>
  <c r="O1354" i="9"/>
  <c r="G1354" i="9"/>
  <c r="O1353" i="9"/>
  <c r="G1353" i="9"/>
  <c r="O1352" i="9"/>
  <c r="G1352" i="9"/>
  <c r="O1351" i="9"/>
  <c r="G1351" i="9"/>
  <c r="O1350" i="9"/>
  <c r="G1350" i="9"/>
  <c r="O1349" i="9"/>
  <c r="G1349" i="9"/>
  <c r="O1348" i="9"/>
  <c r="G1348" i="9"/>
  <c r="O1347" i="9"/>
  <c r="G1347" i="9"/>
  <c r="O1346" i="9"/>
  <c r="G1346" i="9"/>
  <c r="O1345" i="9"/>
  <c r="G1345" i="9"/>
  <c r="O1344" i="9"/>
  <c r="G1344" i="9"/>
  <c r="O1343" i="9"/>
  <c r="G1343" i="9"/>
  <c r="O1342" i="9"/>
  <c r="G1342" i="9"/>
  <c r="O1341" i="9"/>
  <c r="G1341" i="9"/>
  <c r="O1340" i="9"/>
  <c r="G1340" i="9"/>
  <c r="O1339" i="9"/>
  <c r="G1339" i="9"/>
  <c r="O1338" i="9"/>
  <c r="G1338" i="9"/>
  <c r="O1337" i="9"/>
  <c r="G1337" i="9"/>
  <c r="O1336" i="9"/>
  <c r="G1336" i="9"/>
  <c r="O1335" i="9"/>
  <c r="G1335" i="9"/>
  <c r="O1334" i="9"/>
  <c r="G1334" i="9"/>
  <c r="O1333" i="9"/>
  <c r="G1333" i="9"/>
  <c r="O1332" i="9"/>
  <c r="G1332" i="9"/>
  <c r="O1331" i="9"/>
  <c r="G1331" i="9"/>
  <c r="O1330" i="9"/>
  <c r="G1330" i="9"/>
  <c r="O1329" i="9"/>
  <c r="G1329" i="9"/>
  <c r="O1328" i="9"/>
  <c r="G1328" i="9"/>
  <c r="O1327" i="9"/>
  <c r="G1327" i="9"/>
  <c r="O1326" i="9"/>
  <c r="G1326" i="9"/>
  <c r="O1325" i="9"/>
  <c r="G1325" i="9"/>
  <c r="O1324" i="9"/>
  <c r="G1324" i="9"/>
  <c r="O1323" i="9"/>
  <c r="G1323" i="9"/>
  <c r="O1322" i="9"/>
  <c r="G1322" i="9"/>
  <c r="O1321" i="9"/>
  <c r="G1321" i="9"/>
  <c r="O1320" i="9"/>
  <c r="G1320" i="9"/>
  <c r="O1319" i="9"/>
  <c r="G1319" i="9"/>
  <c r="O1318" i="9"/>
  <c r="G1318" i="9"/>
  <c r="O1317" i="9"/>
  <c r="G1317" i="9"/>
  <c r="O1316" i="9"/>
  <c r="G1316" i="9"/>
  <c r="O1315" i="9"/>
  <c r="G1315" i="9"/>
  <c r="O1314" i="9"/>
  <c r="G1314" i="9"/>
  <c r="O1313" i="9"/>
  <c r="G1313" i="9"/>
  <c r="O1312" i="9"/>
  <c r="G1312" i="9"/>
  <c r="O1311" i="9"/>
  <c r="G1311" i="9"/>
  <c r="O1310" i="9"/>
  <c r="G1310" i="9"/>
  <c r="O1309" i="9"/>
  <c r="G1309" i="9"/>
  <c r="O1308" i="9"/>
  <c r="G1308" i="9"/>
  <c r="O1307" i="9"/>
  <c r="G1307" i="9"/>
  <c r="O1306" i="9"/>
  <c r="G1306" i="9"/>
  <c r="O1305" i="9"/>
  <c r="G1305" i="9"/>
  <c r="O1304" i="9"/>
  <c r="G1304" i="9"/>
  <c r="O1303" i="9"/>
  <c r="G1303" i="9"/>
  <c r="O1302" i="9"/>
  <c r="G1302" i="9"/>
  <c r="O1301" i="9"/>
  <c r="G1301" i="9"/>
  <c r="O1300" i="9"/>
  <c r="G1300" i="9"/>
  <c r="O1299" i="9"/>
  <c r="G1299" i="9"/>
  <c r="O1298" i="9"/>
  <c r="G1298" i="9"/>
  <c r="O1297" i="9"/>
  <c r="G1297" i="9"/>
  <c r="O1296" i="9"/>
  <c r="G1296" i="9"/>
  <c r="O1295" i="9"/>
  <c r="G1295" i="9"/>
  <c r="O1294" i="9"/>
  <c r="G1294" i="9"/>
  <c r="O1293" i="9"/>
  <c r="G1293" i="9"/>
  <c r="O1292" i="9"/>
  <c r="M1292" i="9"/>
  <c r="N1292" i="9" s="1"/>
  <c r="G1292" i="9"/>
  <c r="O1291" i="9"/>
  <c r="G1291" i="9"/>
  <c r="O1290" i="9"/>
  <c r="G1290" i="9"/>
  <c r="O1289" i="9"/>
  <c r="G1289" i="9"/>
  <c r="O1288" i="9"/>
  <c r="G1288" i="9"/>
  <c r="O1287" i="9"/>
  <c r="G1287" i="9"/>
  <c r="O1286" i="9"/>
  <c r="G1286" i="9"/>
  <c r="O1285" i="9"/>
  <c r="G1285" i="9"/>
  <c r="O1284" i="9"/>
  <c r="G1284" i="9"/>
  <c r="O1283" i="9"/>
  <c r="G1283" i="9"/>
  <c r="O1282" i="9"/>
  <c r="G1282" i="9"/>
  <c r="O1281" i="9"/>
  <c r="G1281" i="9"/>
  <c r="O1280" i="9"/>
  <c r="G1280" i="9"/>
  <c r="O1279" i="9"/>
  <c r="G1279" i="9"/>
  <c r="O1278" i="9"/>
  <c r="G1278" i="9"/>
  <c r="O1277" i="9"/>
  <c r="G1277" i="9"/>
  <c r="O1276" i="9"/>
  <c r="G1276" i="9"/>
  <c r="O1275" i="9"/>
  <c r="G1275" i="9"/>
  <c r="O1274" i="9"/>
  <c r="G1274" i="9"/>
  <c r="O1273" i="9"/>
  <c r="G1273" i="9"/>
  <c r="O1272" i="9"/>
  <c r="G1272" i="9"/>
  <c r="O1271" i="9"/>
  <c r="G1271" i="9"/>
  <c r="O1270" i="9"/>
  <c r="G1270" i="9"/>
  <c r="O1269" i="9"/>
  <c r="G1269" i="9"/>
  <c r="O1268" i="9"/>
  <c r="G1268" i="9"/>
  <c r="O1267" i="9"/>
  <c r="G1267" i="9"/>
  <c r="O1266" i="9"/>
  <c r="G1266" i="9"/>
  <c r="O1265" i="9"/>
  <c r="G1265" i="9"/>
  <c r="O1264" i="9"/>
  <c r="G1264" i="9"/>
  <c r="O1263" i="9"/>
  <c r="G1263" i="9"/>
  <c r="O1262" i="9"/>
  <c r="G1262" i="9"/>
  <c r="O1261" i="9"/>
  <c r="G1261" i="9"/>
  <c r="O1260" i="9"/>
  <c r="G1260" i="9"/>
  <c r="O1259" i="9"/>
  <c r="G1259" i="9"/>
  <c r="O1258" i="9"/>
  <c r="G1258" i="9"/>
  <c r="O1257" i="9"/>
  <c r="G1257" i="9"/>
  <c r="O1256" i="9"/>
  <c r="G1256" i="9"/>
  <c r="O1255" i="9"/>
  <c r="G1255" i="9"/>
  <c r="O1254" i="9"/>
  <c r="G1254" i="9"/>
  <c r="O1253" i="9"/>
  <c r="G1253" i="9"/>
  <c r="O1252" i="9"/>
  <c r="G1252" i="9"/>
  <c r="O1251" i="9"/>
  <c r="G1251" i="9"/>
  <c r="O1250" i="9"/>
  <c r="G1250" i="9"/>
  <c r="O1249" i="9"/>
  <c r="G1249" i="9"/>
  <c r="O1248" i="9"/>
  <c r="G1248" i="9"/>
  <c r="O1247" i="9"/>
  <c r="G1247" i="9"/>
  <c r="O1246" i="9"/>
  <c r="G1246" i="9"/>
  <c r="O1245" i="9"/>
  <c r="G1245" i="9"/>
  <c r="O1244" i="9"/>
  <c r="G1244" i="9"/>
  <c r="O1243" i="9"/>
  <c r="G1243" i="9"/>
  <c r="O1242" i="9"/>
  <c r="G1242" i="9"/>
  <c r="O1241" i="9"/>
  <c r="G1241" i="9"/>
  <c r="O1240" i="9"/>
  <c r="G1240" i="9"/>
  <c r="O1239" i="9"/>
  <c r="G1239" i="9"/>
  <c r="O1238" i="9"/>
  <c r="G1238" i="9"/>
  <c r="O1237" i="9"/>
  <c r="G1237" i="9"/>
  <c r="O1236" i="9"/>
  <c r="G1236" i="9"/>
  <c r="O1235" i="9"/>
  <c r="G1235" i="9"/>
  <c r="O1234" i="9"/>
  <c r="G1234" i="9"/>
  <c r="O1233" i="9"/>
  <c r="G1233" i="9"/>
  <c r="O1232" i="9"/>
  <c r="M1232" i="9"/>
  <c r="N1232" i="9" s="1"/>
  <c r="G1232" i="9"/>
  <c r="O1231" i="9"/>
  <c r="G1231" i="9"/>
  <c r="O1230" i="9"/>
  <c r="G1230" i="9"/>
  <c r="O1229" i="9"/>
  <c r="G1229" i="9"/>
  <c r="O1228" i="9"/>
  <c r="G1228" i="9"/>
  <c r="O1227" i="9"/>
  <c r="G1227" i="9"/>
  <c r="O1226" i="9"/>
  <c r="G1226" i="9"/>
  <c r="O1225" i="9"/>
  <c r="G1225" i="9"/>
  <c r="O1224" i="9"/>
  <c r="G1224" i="9"/>
  <c r="O1223" i="9"/>
  <c r="G1223" i="9"/>
  <c r="O1222" i="9"/>
  <c r="G1222" i="9"/>
  <c r="O1221" i="9"/>
  <c r="G1221" i="9"/>
  <c r="O1220" i="9"/>
  <c r="G1220" i="9"/>
  <c r="O1219" i="9"/>
  <c r="G1219" i="9"/>
  <c r="O1218" i="9"/>
  <c r="G1218" i="9"/>
  <c r="O1217" i="9"/>
  <c r="G1217" i="9"/>
  <c r="O1216" i="9"/>
  <c r="G1216" i="9"/>
  <c r="O1215" i="9"/>
  <c r="G1215" i="9"/>
  <c r="O1214" i="9"/>
  <c r="G1214" i="9"/>
  <c r="O1213" i="9"/>
  <c r="G1213" i="9"/>
  <c r="O1212" i="9"/>
  <c r="G1212" i="9"/>
  <c r="O1211" i="9"/>
  <c r="G1211" i="9"/>
  <c r="O1210" i="9"/>
  <c r="M1210" i="9"/>
  <c r="N1210" i="9" s="1"/>
  <c r="G1210" i="9"/>
  <c r="O1209" i="9"/>
  <c r="G1209" i="9"/>
  <c r="O1208" i="9"/>
  <c r="G1208" i="9"/>
  <c r="O1207" i="9"/>
  <c r="G1207" i="9"/>
  <c r="O1206" i="9"/>
  <c r="G1206" i="9"/>
  <c r="O1205" i="9"/>
  <c r="G1205" i="9"/>
  <c r="O1204" i="9"/>
  <c r="G1204" i="9"/>
  <c r="O1203" i="9"/>
  <c r="G1203" i="9"/>
  <c r="O1202" i="9"/>
  <c r="G1202" i="9"/>
  <c r="O1201" i="9"/>
  <c r="G1201" i="9"/>
  <c r="O1200" i="9"/>
  <c r="G1200" i="9"/>
  <c r="O1199" i="9"/>
  <c r="G1199" i="9"/>
  <c r="O1198" i="9"/>
  <c r="G1198" i="9"/>
  <c r="O1197" i="9"/>
  <c r="G1197" i="9"/>
  <c r="O1196" i="9"/>
  <c r="G1196" i="9"/>
  <c r="O1195" i="9"/>
  <c r="G1195" i="9"/>
  <c r="O1194" i="9"/>
  <c r="G1194" i="9"/>
  <c r="O1193" i="9"/>
  <c r="G1193" i="9"/>
  <c r="O1192" i="9"/>
  <c r="G1192" i="9"/>
  <c r="O1191" i="9"/>
  <c r="G1191" i="9"/>
  <c r="O1190" i="9"/>
  <c r="G1190" i="9"/>
  <c r="O1189" i="9"/>
  <c r="G1189" i="9"/>
  <c r="O1188" i="9"/>
  <c r="G1188" i="9"/>
  <c r="O1187" i="9"/>
  <c r="G1187" i="9"/>
  <c r="O1186" i="9"/>
  <c r="G1186" i="9"/>
  <c r="O1185" i="9"/>
  <c r="G1185" i="9"/>
  <c r="O1184" i="9"/>
  <c r="G1184" i="9"/>
  <c r="O1183" i="9"/>
  <c r="G1183" i="9"/>
  <c r="O1182" i="9"/>
  <c r="G1182" i="9"/>
  <c r="O1181" i="9"/>
  <c r="G1181" i="9"/>
  <c r="O1180" i="9"/>
  <c r="G1180" i="9"/>
  <c r="O1179" i="9"/>
  <c r="G1179" i="9"/>
  <c r="O1178" i="9"/>
  <c r="G1178" i="9"/>
  <c r="O1177" i="9"/>
  <c r="G1177" i="9"/>
  <c r="O1176" i="9"/>
  <c r="G1176" i="9"/>
  <c r="O1175" i="9"/>
  <c r="G1175" i="9"/>
  <c r="O1174" i="9"/>
  <c r="G1174" i="9"/>
  <c r="O1173" i="9"/>
  <c r="G1173" i="9"/>
  <c r="O1172" i="9"/>
  <c r="G1172" i="9"/>
  <c r="O1171" i="9"/>
  <c r="G1171" i="9"/>
  <c r="O1170" i="9"/>
  <c r="G1170" i="9"/>
  <c r="O1169" i="9"/>
  <c r="G1169" i="9"/>
  <c r="O1168" i="9"/>
  <c r="G1168" i="9"/>
  <c r="O1167" i="9"/>
  <c r="G1167" i="9"/>
  <c r="O1166" i="9"/>
  <c r="G1166" i="9"/>
  <c r="O1165" i="9"/>
  <c r="G1165" i="9"/>
  <c r="O1164" i="9"/>
  <c r="G1164" i="9"/>
  <c r="O1163" i="9"/>
  <c r="G1163" i="9"/>
  <c r="O1162" i="9"/>
  <c r="G1162" i="9"/>
  <c r="O1161" i="9"/>
  <c r="G1161" i="9"/>
  <c r="O1160" i="9"/>
  <c r="G1160" i="9"/>
  <c r="O1159" i="9"/>
  <c r="G1159" i="9"/>
  <c r="O1158" i="9"/>
  <c r="G1158" i="9"/>
  <c r="O1157" i="9"/>
  <c r="G1157" i="9"/>
  <c r="O1156" i="9"/>
  <c r="G1156" i="9"/>
  <c r="O1155" i="9"/>
  <c r="G1155" i="9"/>
  <c r="O1154" i="9"/>
  <c r="G1154" i="9"/>
  <c r="O1153" i="9"/>
  <c r="G1153" i="9"/>
  <c r="O1152" i="9"/>
  <c r="G1152" i="9"/>
  <c r="O1151" i="9"/>
  <c r="G1151" i="9"/>
  <c r="O1150" i="9"/>
  <c r="G1150" i="9"/>
  <c r="O1149" i="9"/>
  <c r="G1149" i="9"/>
  <c r="O1148" i="9"/>
  <c r="G1148" i="9"/>
  <c r="O1147" i="9"/>
  <c r="G1147" i="9"/>
  <c r="O1146" i="9"/>
  <c r="G1146" i="9"/>
  <c r="O1145" i="9"/>
  <c r="G1145" i="9"/>
  <c r="O1144" i="9"/>
  <c r="G1144" i="9"/>
  <c r="O1143" i="9"/>
  <c r="G1143" i="9"/>
  <c r="O1142" i="9"/>
  <c r="G1142" i="9"/>
  <c r="O1141" i="9"/>
  <c r="G1141" i="9"/>
  <c r="O1140" i="9"/>
  <c r="G1140" i="9"/>
  <c r="O1139" i="9"/>
  <c r="G1139" i="9"/>
  <c r="O1138" i="9"/>
  <c r="G1138" i="9"/>
  <c r="O1137" i="9"/>
  <c r="G1137" i="9"/>
  <c r="O1136" i="9"/>
  <c r="G1136" i="9"/>
  <c r="O1135" i="9"/>
  <c r="G1135" i="9"/>
  <c r="O1134" i="9"/>
  <c r="G1134" i="9"/>
  <c r="O1133" i="9"/>
  <c r="G1133" i="9"/>
  <c r="O1132" i="9"/>
  <c r="G1132" i="9"/>
  <c r="O1131" i="9"/>
  <c r="G1131" i="9"/>
  <c r="O1130" i="9"/>
  <c r="G1130" i="9"/>
  <c r="O1129" i="9"/>
  <c r="G1129" i="9"/>
  <c r="O1128" i="9"/>
  <c r="G1128" i="9"/>
  <c r="O1127" i="9"/>
  <c r="G1127" i="9"/>
  <c r="O1126" i="9"/>
  <c r="G1126" i="9"/>
  <c r="O1125" i="9"/>
  <c r="G1125" i="9"/>
  <c r="O1124" i="9"/>
  <c r="G1124" i="9"/>
  <c r="O1123" i="9"/>
  <c r="G1123" i="9"/>
  <c r="O1122" i="9"/>
  <c r="G1122" i="9"/>
  <c r="O1121" i="9"/>
  <c r="G1121" i="9"/>
  <c r="O1120" i="9"/>
  <c r="G1120" i="9"/>
  <c r="O1119" i="9"/>
  <c r="G1119" i="9"/>
  <c r="O1118" i="9"/>
  <c r="G1118" i="9"/>
  <c r="O1117" i="9"/>
  <c r="G1117" i="9"/>
  <c r="O1116" i="9"/>
  <c r="G1116" i="9"/>
  <c r="O1115" i="9"/>
  <c r="G1115" i="9"/>
  <c r="O1114" i="9"/>
  <c r="G1114" i="9"/>
  <c r="O1113" i="9"/>
  <c r="G1113" i="9"/>
  <c r="O1112" i="9"/>
  <c r="G1112" i="9"/>
  <c r="O1111" i="9"/>
  <c r="G1111" i="9"/>
  <c r="O1110" i="9"/>
  <c r="G1110" i="9"/>
  <c r="O1109" i="9"/>
  <c r="G1109" i="9"/>
  <c r="O1108" i="9"/>
  <c r="G1108" i="9"/>
  <c r="O1107" i="9"/>
  <c r="G1107" i="9"/>
  <c r="O1106" i="9"/>
  <c r="G1106" i="9"/>
  <c r="O1105" i="9"/>
  <c r="G1105" i="9"/>
  <c r="O1104" i="9"/>
  <c r="G1104" i="9"/>
  <c r="O1103" i="9"/>
  <c r="G1103" i="9"/>
  <c r="O1102" i="9"/>
  <c r="G1102" i="9"/>
  <c r="O1101" i="9"/>
  <c r="G1101" i="9"/>
  <c r="O1100" i="9"/>
  <c r="G1100" i="9"/>
  <c r="O1099" i="9"/>
  <c r="G1099" i="9"/>
  <c r="O1098" i="9"/>
  <c r="G1098" i="9"/>
  <c r="O1097" i="9"/>
  <c r="G1097" i="9"/>
  <c r="O1096" i="9"/>
  <c r="G1096" i="9"/>
  <c r="O1095" i="9"/>
  <c r="G1095" i="9"/>
  <c r="O1094" i="9"/>
  <c r="G1094" i="9"/>
  <c r="O1093" i="9"/>
  <c r="G1093" i="9"/>
  <c r="O1092" i="9"/>
  <c r="G1092" i="9"/>
  <c r="O1091" i="9"/>
  <c r="G1091" i="9"/>
  <c r="O1090" i="9"/>
  <c r="G1090" i="9"/>
  <c r="O1089" i="9"/>
  <c r="G1089" i="9"/>
  <c r="O1088" i="9"/>
  <c r="G1088" i="9"/>
  <c r="O1087" i="9"/>
  <c r="G1087" i="9"/>
  <c r="O1086" i="9"/>
  <c r="G1086" i="9"/>
  <c r="O1085" i="9"/>
  <c r="G1085" i="9"/>
  <c r="O1084" i="9"/>
  <c r="G1084" i="9"/>
  <c r="O1083" i="9"/>
  <c r="G1083" i="9"/>
  <c r="O1082" i="9"/>
  <c r="G1082" i="9"/>
  <c r="O1081" i="9"/>
  <c r="G1081" i="9"/>
  <c r="O1080" i="9"/>
  <c r="G1080" i="9"/>
  <c r="O1079" i="9"/>
  <c r="G1079" i="9"/>
  <c r="O1078" i="9"/>
  <c r="G1078" i="9"/>
  <c r="O1077" i="9"/>
  <c r="G1077" i="9"/>
  <c r="O1076" i="9"/>
  <c r="G1076" i="9"/>
  <c r="O1075" i="9"/>
  <c r="G1075" i="9"/>
  <c r="O1074" i="9"/>
  <c r="G1074" i="9"/>
  <c r="O1073" i="9"/>
  <c r="G1073" i="9"/>
  <c r="O1072" i="9"/>
  <c r="G1072" i="9"/>
  <c r="O1071" i="9"/>
  <c r="G1071" i="9"/>
  <c r="O1070" i="9"/>
  <c r="G1070" i="9"/>
  <c r="O1069" i="9"/>
  <c r="G1069" i="9"/>
  <c r="O1068" i="9"/>
  <c r="G1068" i="9"/>
  <c r="O1067" i="9"/>
  <c r="G1067" i="9"/>
  <c r="O1066" i="9"/>
  <c r="G1066" i="9"/>
  <c r="O1065" i="9"/>
  <c r="G1065" i="9"/>
  <c r="O1064" i="9"/>
  <c r="G1064" i="9"/>
  <c r="O1063" i="9"/>
  <c r="G1063" i="9"/>
  <c r="O1062" i="9"/>
  <c r="G1062" i="9"/>
  <c r="O1061" i="9"/>
  <c r="G1061" i="9"/>
  <c r="O1060" i="9"/>
  <c r="G1060" i="9"/>
  <c r="O1059" i="9"/>
  <c r="G1059" i="9"/>
  <c r="O1058" i="9"/>
  <c r="G1058" i="9"/>
  <c r="O1057" i="9"/>
  <c r="G1057" i="9"/>
  <c r="O1056" i="9"/>
  <c r="G1056" i="9"/>
  <c r="O1055" i="9"/>
  <c r="G1055" i="9"/>
  <c r="O1054" i="9"/>
  <c r="G1054" i="9"/>
  <c r="O1053" i="9"/>
  <c r="G1053" i="9"/>
  <c r="O1052" i="9"/>
  <c r="G1052" i="9"/>
  <c r="O1051" i="9"/>
  <c r="G1051" i="9"/>
  <c r="O1050" i="9"/>
  <c r="G1050" i="9"/>
  <c r="O1049" i="9"/>
  <c r="G1049" i="9"/>
  <c r="O1048" i="9"/>
  <c r="G1048" i="9"/>
  <c r="O1047" i="9"/>
  <c r="G1047" i="9"/>
  <c r="O1046" i="9"/>
  <c r="G1046" i="9"/>
  <c r="O1045" i="9"/>
  <c r="G1045" i="9"/>
  <c r="O1044" i="9"/>
  <c r="G1044" i="9"/>
  <c r="O1043" i="9"/>
  <c r="G1043" i="9"/>
  <c r="O1042" i="9"/>
  <c r="G1042" i="9"/>
  <c r="O1041" i="9"/>
  <c r="G1041" i="9"/>
  <c r="O1040" i="9"/>
  <c r="G1040" i="9"/>
  <c r="O1039" i="9"/>
  <c r="G1039" i="9"/>
  <c r="O1038" i="9"/>
  <c r="G1038" i="9"/>
  <c r="O1037" i="9"/>
  <c r="G1037" i="9"/>
  <c r="O1036" i="9"/>
  <c r="G1036" i="9"/>
  <c r="O1035" i="9"/>
  <c r="G1035" i="9"/>
  <c r="O1034" i="9"/>
  <c r="G1034" i="9"/>
  <c r="O1033" i="9"/>
  <c r="G1033" i="9"/>
  <c r="O1032" i="9"/>
  <c r="G1032" i="9"/>
  <c r="O1031" i="9"/>
  <c r="G1031" i="9"/>
  <c r="O1030" i="9"/>
  <c r="G1030" i="9"/>
  <c r="O1029" i="9"/>
  <c r="G1029" i="9"/>
  <c r="O1028" i="9"/>
  <c r="G1028" i="9"/>
  <c r="O1027" i="9"/>
  <c r="G1027" i="9"/>
  <c r="O1026" i="9"/>
  <c r="G1026" i="9"/>
  <c r="O1025" i="9"/>
  <c r="G1025" i="9"/>
  <c r="O1024" i="9"/>
  <c r="G1024" i="9"/>
  <c r="O1023" i="9"/>
  <c r="G1023" i="9"/>
  <c r="O1022" i="9"/>
  <c r="G1022" i="9"/>
  <c r="O1021" i="9"/>
  <c r="G1021" i="9"/>
  <c r="O1020" i="9"/>
  <c r="G1020" i="9"/>
  <c r="O1019" i="9"/>
  <c r="G1019" i="9"/>
  <c r="O1018" i="9"/>
  <c r="G1018" i="9"/>
  <c r="O1017" i="9"/>
  <c r="G1017" i="9"/>
  <c r="O1016" i="9"/>
  <c r="G1016" i="9"/>
  <c r="O1015" i="9"/>
  <c r="G1015" i="9"/>
  <c r="O1014" i="9"/>
  <c r="G1014" i="9"/>
  <c r="O1013" i="9"/>
  <c r="G1013" i="9"/>
  <c r="O1012" i="9"/>
  <c r="G1012" i="9"/>
  <c r="O1011" i="9"/>
  <c r="G1011" i="9"/>
  <c r="O1010" i="9"/>
  <c r="G1010" i="9"/>
  <c r="O1009" i="9"/>
  <c r="G1009" i="9"/>
  <c r="O1008" i="9"/>
  <c r="G1008" i="9"/>
  <c r="O1007" i="9"/>
  <c r="G1007" i="9"/>
  <c r="O1006" i="9"/>
  <c r="G1006" i="9"/>
  <c r="O1005" i="9"/>
  <c r="G1005" i="9"/>
  <c r="O1004" i="9"/>
  <c r="G1004" i="9"/>
  <c r="O1003" i="9"/>
  <c r="G1003" i="9"/>
  <c r="O1002" i="9"/>
  <c r="G1002" i="9"/>
  <c r="O1001" i="9"/>
  <c r="G1001" i="9"/>
  <c r="O1000" i="9"/>
  <c r="G1000" i="9"/>
  <c r="O999" i="9"/>
  <c r="G999" i="9"/>
  <c r="O998" i="9"/>
  <c r="G998" i="9"/>
  <c r="O997" i="9"/>
  <c r="G997" i="9"/>
  <c r="O996" i="9"/>
  <c r="G996" i="9"/>
  <c r="O995" i="9"/>
  <c r="G995" i="9"/>
  <c r="O994" i="9"/>
  <c r="G994" i="9"/>
  <c r="O993" i="9"/>
  <c r="G993" i="9"/>
  <c r="O992" i="9"/>
  <c r="G992" i="9"/>
  <c r="O991" i="9"/>
  <c r="G991" i="9"/>
  <c r="O990" i="9"/>
  <c r="G990" i="9"/>
  <c r="O989" i="9"/>
  <c r="G989" i="9"/>
  <c r="O988" i="9"/>
  <c r="G988" i="9"/>
  <c r="O987" i="9"/>
  <c r="G987" i="9"/>
  <c r="O986" i="9"/>
  <c r="G986" i="9"/>
  <c r="O985" i="9"/>
  <c r="G985" i="9"/>
  <c r="O984" i="9"/>
  <c r="G984" i="9"/>
  <c r="O983" i="9"/>
  <c r="G983" i="9"/>
  <c r="O982" i="9"/>
  <c r="G982" i="9"/>
  <c r="O981" i="9"/>
  <c r="G981" i="9"/>
  <c r="O980" i="9"/>
  <c r="G980" i="9"/>
  <c r="O979" i="9"/>
  <c r="G979" i="9"/>
  <c r="O978" i="9"/>
  <c r="G978" i="9"/>
  <c r="O977" i="9"/>
  <c r="G977" i="9"/>
  <c r="O976" i="9"/>
  <c r="G976" i="9"/>
  <c r="O975" i="9"/>
  <c r="G975" i="9"/>
  <c r="O974" i="9"/>
  <c r="G974" i="9"/>
  <c r="O973" i="9"/>
  <c r="G973" i="9"/>
  <c r="O972" i="9"/>
  <c r="G972" i="9"/>
  <c r="O971" i="9"/>
  <c r="G971" i="9"/>
  <c r="O970" i="9"/>
  <c r="G970" i="9"/>
  <c r="O969" i="9"/>
  <c r="G969" i="9"/>
  <c r="O968" i="9"/>
  <c r="G968" i="9"/>
  <c r="O967" i="9"/>
  <c r="G967" i="9"/>
  <c r="O966" i="9"/>
  <c r="G966" i="9"/>
  <c r="O965" i="9"/>
  <c r="G965" i="9"/>
  <c r="O964" i="9"/>
  <c r="G964" i="9"/>
  <c r="O963" i="9"/>
  <c r="G963" i="9"/>
  <c r="O962" i="9"/>
  <c r="G962" i="9"/>
  <c r="O961" i="9"/>
  <c r="G961" i="9"/>
  <c r="O960" i="9"/>
  <c r="G960" i="9"/>
  <c r="O959" i="9"/>
  <c r="G959" i="9"/>
  <c r="O958" i="9"/>
  <c r="G958" i="9"/>
  <c r="O957" i="9"/>
  <c r="G957" i="9"/>
  <c r="O956" i="9"/>
  <c r="G956" i="9"/>
  <c r="O955" i="9"/>
  <c r="G955" i="9"/>
  <c r="O954" i="9"/>
  <c r="G954" i="9"/>
  <c r="O953" i="9"/>
  <c r="G953" i="9"/>
  <c r="O952" i="9"/>
  <c r="G952" i="9"/>
  <c r="O951" i="9"/>
  <c r="G951" i="9"/>
  <c r="O950" i="9"/>
  <c r="G950" i="9"/>
  <c r="O949" i="9"/>
  <c r="G949" i="9"/>
  <c r="O948" i="9"/>
  <c r="G948" i="9"/>
  <c r="O947" i="9"/>
  <c r="G947" i="9"/>
  <c r="O946" i="9"/>
  <c r="G946" i="9"/>
  <c r="O945" i="9"/>
  <c r="G945" i="9"/>
  <c r="O944" i="9"/>
  <c r="G944" i="9"/>
  <c r="O943" i="9"/>
  <c r="G943" i="9"/>
  <c r="O942" i="9"/>
  <c r="G942" i="9"/>
  <c r="O941" i="9"/>
  <c r="G941" i="9"/>
  <c r="O940" i="9"/>
  <c r="G940" i="9"/>
  <c r="O939" i="9"/>
  <c r="G939" i="9"/>
  <c r="O938" i="9"/>
  <c r="G938" i="9"/>
  <c r="O937" i="9"/>
  <c r="G937" i="9"/>
  <c r="O936" i="9"/>
  <c r="G936" i="9"/>
  <c r="O935" i="9"/>
  <c r="G935" i="9"/>
  <c r="O934" i="9"/>
  <c r="G934" i="9"/>
  <c r="O933" i="9"/>
  <c r="G933" i="9"/>
  <c r="O932" i="9"/>
  <c r="G932" i="9"/>
  <c r="O931" i="9"/>
  <c r="G931" i="9"/>
  <c r="O930" i="9"/>
  <c r="G930" i="9"/>
  <c r="O929" i="9"/>
  <c r="G929" i="9"/>
  <c r="O928" i="9"/>
  <c r="G928" i="9"/>
  <c r="O927" i="9"/>
  <c r="G927" i="9"/>
  <c r="O926" i="9"/>
  <c r="G926" i="9"/>
  <c r="O925" i="9"/>
  <c r="G925" i="9"/>
  <c r="O924" i="9"/>
  <c r="G924" i="9"/>
  <c r="O923" i="9"/>
  <c r="G923" i="9"/>
  <c r="O922" i="9"/>
  <c r="G922" i="9"/>
  <c r="O921" i="9"/>
  <c r="G921" i="9"/>
  <c r="O920" i="9"/>
  <c r="G920" i="9"/>
  <c r="O919" i="9"/>
  <c r="G919" i="9"/>
  <c r="O918" i="9"/>
  <c r="G918" i="9"/>
  <c r="O917" i="9"/>
  <c r="G917" i="9"/>
  <c r="O916" i="9"/>
  <c r="G916" i="9"/>
  <c r="O915" i="9"/>
  <c r="G915" i="9"/>
  <c r="O914" i="9"/>
  <c r="G914" i="9"/>
  <c r="O913" i="9"/>
  <c r="G913" i="9"/>
  <c r="O912" i="9"/>
  <c r="G912" i="9"/>
  <c r="O911" i="9"/>
  <c r="G911" i="9"/>
  <c r="O910" i="9"/>
  <c r="G910" i="9"/>
  <c r="O909" i="9"/>
  <c r="G909" i="9"/>
  <c r="O908" i="9"/>
  <c r="G908" i="9"/>
  <c r="O907" i="9"/>
  <c r="G907" i="9"/>
  <c r="O906" i="9"/>
  <c r="G906" i="9"/>
  <c r="O905" i="9"/>
  <c r="G905" i="9"/>
  <c r="O904" i="9"/>
  <c r="M904" i="9"/>
  <c r="N904" i="9" s="1"/>
  <c r="G904" i="9"/>
  <c r="O903" i="9"/>
  <c r="M903" i="9"/>
  <c r="N903" i="9" s="1"/>
  <c r="G903" i="9"/>
  <c r="O902" i="9"/>
  <c r="G902" i="9"/>
  <c r="O901" i="9"/>
  <c r="M901" i="9"/>
  <c r="N901" i="9" s="1"/>
  <c r="G901" i="9"/>
  <c r="O900" i="9"/>
  <c r="M900" i="9"/>
  <c r="N900" i="9" s="1"/>
  <c r="G900" i="9"/>
  <c r="O899" i="9"/>
  <c r="G899" i="9"/>
  <c r="O898" i="9"/>
  <c r="G898" i="9"/>
  <c r="O897" i="9"/>
  <c r="G897" i="9"/>
  <c r="O896" i="9"/>
  <c r="G896" i="9"/>
  <c r="O895" i="9"/>
  <c r="G895" i="9"/>
  <c r="O894" i="9"/>
  <c r="G894" i="9"/>
  <c r="O893" i="9"/>
  <c r="G893" i="9"/>
  <c r="O892" i="9"/>
  <c r="G892" i="9"/>
  <c r="O891" i="9"/>
  <c r="G891" i="9"/>
  <c r="O890" i="9"/>
  <c r="G890" i="9"/>
  <c r="O889" i="9"/>
  <c r="G889" i="9"/>
  <c r="O888" i="9"/>
  <c r="G888" i="9"/>
  <c r="O887" i="9"/>
  <c r="G887" i="9"/>
  <c r="O886" i="9"/>
  <c r="G886" i="9"/>
  <c r="O885" i="9"/>
  <c r="G885" i="9"/>
  <c r="O884" i="9"/>
  <c r="G884" i="9"/>
  <c r="O883" i="9"/>
  <c r="G883" i="9"/>
  <c r="O882" i="9"/>
  <c r="G882" i="9"/>
  <c r="O881" i="9"/>
  <c r="G881" i="9"/>
  <c r="O880" i="9"/>
  <c r="G880" i="9"/>
  <c r="O879" i="9"/>
  <c r="G879" i="9"/>
  <c r="O878" i="9"/>
  <c r="G878" i="9"/>
  <c r="O877" i="9"/>
  <c r="G877" i="9"/>
  <c r="O876" i="9"/>
  <c r="G876" i="9"/>
  <c r="O875" i="9"/>
  <c r="G875" i="9"/>
  <c r="O874" i="9"/>
  <c r="G874" i="9"/>
  <c r="O873" i="9"/>
  <c r="G873" i="9"/>
  <c r="O872" i="9"/>
  <c r="G872" i="9"/>
  <c r="O871" i="9"/>
  <c r="G871" i="9"/>
  <c r="O870" i="9"/>
  <c r="G870" i="9"/>
  <c r="O869" i="9"/>
  <c r="G869" i="9"/>
  <c r="O868" i="9"/>
  <c r="G868" i="9"/>
  <c r="O867" i="9"/>
  <c r="G867" i="9"/>
  <c r="O866" i="9"/>
  <c r="G866" i="9"/>
  <c r="O865" i="9"/>
  <c r="G865" i="9"/>
  <c r="O864" i="9"/>
  <c r="G864" i="9"/>
  <c r="O863" i="9"/>
  <c r="G863" i="9"/>
  <c r="O862" i="9"/>
  <c r="G862" i="9"/>
  <c r="O861" i="9"/>
  <c r="G861" i="9"/>
  <c r="O860" i="9"/>
  <c r="G860" i="9"/>
  <c r="O859" i="9"/>
  <c r="G859" i="9"/>
  <c r="O858" i="9"/>
  <c r="G858" i="9"/>
  <c r="O857" i="9"/>
  <c r="G857" i="9"/>
  <c r="O856" i="9"/>
  <c r="G856" i="9"/>
  <c r="O855" i="9"/>
  <c r="G855" i="9"/>
  <c r="O854" i="9"/>
  <c r="G854" i="9"/>
  <c r="O853" i="9"/>
  <c r="G853" i="9"/>
  <c r="O852" i="9"/>
  <c r="G852" i="9"/>
  <c r="O851" i="9"/>
  <c r="G851" i="9"/>
  <c r="O850" i="9"/>
  <c r="G850" i="9"/>
  <c r="O849" i="9"/>
  <c r="G849" i="9"/>
  <c r="O848" i="9"/>
  <c r="G848" i="9"/>
  <c r="O847" i="9"/>
  <c r="G847" i="9"/>
  <c r="O846" i="9"/>
  <c r="G846" i="9"/>
  <c r="O845" i="9"/>
  <c r="G845" i="9"/>
  <c r="O844" i="9"/>
  <c r="G844" i="9"/>
  <c r="O843" i="9"/>
  <c r="G843" i="9"/>
  <c r="O842" i="9"/>
  <c r="G842" i="9"/>
  <c r="O841" i="9"/>
  <c r="G841" i="9"/>
  <c r="O840" i="9"/>
  <c r="G840" i="9"/>
  <c r="O839" i="9"/>
  <c r="G839" i="9"/>
  <c r="O838" i="9"/>
  <c r="G838" i="9"/>
  <c r="O837" i="9"/>
  <c r="G837" i="9"/>
  <c r="O836" i="9"/>
  <c r="G836" i="9"/>
  <c r="O835" i="9"/>
  <c r="G835" i="9"/>
  <c r="O834" i="9"/>
  <c r="G834" i="9"/>
  <c r="O833" i="9"/>
  <c r="G833" i="9"/>
  <c r="O832" i="9"/>
  <c r="G832" i="9"/>
  <c r="O831" i="9"/>
  <c r="G831" i="9"/>
  <c r="O830" i="9"/>
  <c r="G830" i="9"/>
  <c r="O829" i="9"/>
  <c r="G829" i="9"/>
  <c r="O828" i="9"/>
  <c r="G828" i="9"/>
  <c r="O827" i="9"/>
  <c r="G827" i="9"/>
  <c r="O826" i="9"/>
  <c r="G826" i="9"/>
  <c r="O825" i="9"/>
  <c r="G825" i="9"/>
  <c r="O824" i="9"/>
  <c r="G824" i="9"/>
  <c r="O823" i="9"/>
  <c r="G823" i="9"/>
  <c r="O822" i="9"/>
  <c r="G822" i="9"/>
  <c r="O821" i="9"/>
  <c r="G821" i="9"/>
  <c r="O820" i="9"/>
  <c r="G820" i="9"/>
  <c r="O819" i="9"/>
  <c r="G819" i="9"/>
  <c r="O818" i="9"/>
  <c r="G818" i="9"/>
  <c r="O817" i="9"/>
  <c r="G817" i="9"/>
  <c r="O816" i="9"/>
  <c r="G816" i="9"/>
  <c r="O815" i="9"/>
  <c r="G815" i="9"/>
  <c r="O814" i="9"/>
  <c r="G814" i="9"/>
  <c r="O813" i="9"/>
  <c r="G813" i="9"/>
  <c r="O812" i="9"/>
  <c r="G812" i="9"/>
  <c r="O811" i="9"/>
  <c r="G811" i="9"/>
  <c r="O810" i="9"/>
  <c r="G810" i="9"/>
  <c r="O809" i="9"/>
  <c r="G809" i="9"/>
  <c r="O808" i="9"/>
  <c r="G808" i="9"/>
  <c r="O807" i="9"/>
  <c r="G807" i="9"/>
  <c r="O806" i="9"/>
  <c r="G806" i="9"/>
  <c r="O805" i="9"/>
  <c r="G805" i="9"/>
  <c r="O804" i="9"/>
  <c r="G804" i="9"/>
  <c r="O803" i="9"/>
  <c r="G803" i="9"/>
  <c r="O802" i="9"/>
  <c r="G802" i="9"/>
  <c r="O801" i="9"/>
  <c r="G801" i="9"/>
  <c r="O800" i="9"/>
  <c r="G800" i="9"/>
  <c r="O799" i="9"/>
  <c r="G799" i="9"/>
  <c r="O798" i="9"/>
  <c r="G798" i="9"/>
  <c r="O797" i="9"/>
  <c r="G797" i="9"/>
  <c r="O796" i="9"/>
  <c r="G796" i="9"/>
  <c r="O795" i="9"/>
  <c r="G795" i="9"/>
  <c r="O794" i="9"/>
  <c r="G794" i="9"/>
  <c r="O793" i="9"/>
  <c r="G793" i="9"/>
  <c r="O792" i="9"/>
  <c r="G792" i="9"/>
  <c r="O791" i="9"/>
  <c r="G791" i="9"/>
  <c r="O790" i="9"/>
  <c r="G790" i="9"/>
  <c r="O789" i="9"/>
  <c r="G789" i="9"/>
  <c r="O788" i="9"/>
  <c r="G788" i="9"/>
  <c r="O787" i="9"/>
  <c r="G787" i="9"/>
  <c r="O786" i="9"/>
  <c r="G786" i="9"/>
  <c r="O785" i="9"/>
  <c r="G785" i="9"/>
  <c r="O784" i="9"/>
  <c r="G784" i="9"/>
  <c r="O783" i="9"/>
  <c r="G783" i="9"/>
  <c r="O782" i="9"/>
  <c r="G782" i="9"/>
  <c r="O781" i="9"/>
  <c r="G781" i="9"/>
  <c r="O780" i="9"/>
  <c r="G780" i="9"/>
  <c r="O779" i="9"/>
  <c r="G779" i="9"/>
  <c r="O778" i="9"/>
  <c r="G778" i="9"/>
  <c r="O777" i="9"/>
  <c r="G777" i="9"/>
  <c r="O776" i="9"/>
  <c r="G776" i="9"/>
  <c r="O775" i="9"/>
  <c r="G775" i="9"/>
  <c r="O774" i="9"/>
  <c r="G774" i="9"/>
  <c r="O773" i="9"/>
  <c r="G773" i="9"/>
  <c r="O772" i="9"/>
  <c r="G772" i="9"/>
  <c r="O771" i="9"/>
  <c r="G771" i="9"/>
  <c r="O770" i="9"/>
  <c r="G770" i="9"/>
  <c r="O769" i="9"/>
  <c r="G769" i="9"/>
  <c r="O768" i="9"/>
  <c r="G768" i="9"/>
  <c r="O767" i="9"/>
  <c r="G767" i="9"/>
  <c r="O766" i="9"/>
  <c r="G766" i="9"/>
  <c r="O765" i="9"/>
  <c r="G765" i="9"/>
  <c r="O764" i="9"/>
  <c r="G764" i="9"/>
  <c r="O763" i="9"/>
  <c r="G763" i="9"/>
  <c r="O762" i="9"/>
  <c r="G762" i="9"/>
  <c r="O761" i="9"/>
  <c r="G761" i="9"/>
  <c r="O760" i="9"/>
  <c r="G760" i="9"/>
  <c r="O759" i="9"/>
  <c r="G759" i="9"/>
  <c r="O758" i="9"/>
  <c r="G758" i="9"/>
  <c r="O757" i="9"/>
  <c r="G757" i="9"/>
  <c r="O756" i="9"/>
  <c r="G756" i="9"/>
  <c r="O755" i="9"/>
  <c r="G755" i="9"/>
  <c r="O754" i="9"/>
  <c r="G754" i="9"/>
  <c r="O753" i="9"/>
  <c r="G753" i="9"/>
  <c r="O752" i="9"/>
  <c r="G752" i="9"/>
  <c r="O751" i="9"/>
  <c r="G751" i="9"/>
  <c r="O750" i="9"/>
  <c r="G750" i="9"/>
  <c r="O749" i="9"/>
  <c r="G749" i="9"/>
  <c r="O748" i="9"/>
  <c r="G748" i="9"/>
  <c r="O747" i="9"/>
  <c r="G747" i="9"/>
  <c r="O746" i="9"/>
  <c r="G746" i="9"/>
  <c r="O745" i="9"/>
  <c r="G745" i="9"/>
  <c r="O744" i="9"/>
  <c r="G744" i="9"/>
  <c r="O743" i="9"/>
  <c r="G743" i="9"/>
  <c r="O742" i="9"/>
  <c r="G742" i="9"/>
  <c r="O741" i="9"/>
  <c r="G741" i="9"/>
  <c r="O740" i="9"/>
  <c r="G740" i="9"/>
  <c r="O739" i="9"/>
  <c r="G739" i="9"/>
  <c r="O738" i="9"/>
  <c r="G738" i="9"/>
  <c r="O737" i="9"/>
  <c r="G737" i="9"/>
  <c r="O736" i="9"/>
  <c r="G736" i="9"/>
  <c r="O735" i="9"/>
  <c r="G735" i="9"/>
  <c r="O734" i="9"/>
  <c r="G734" i="9"/>
  <c r="O733" i="9"/>
  <c r="G733" i="9"/>
  <c r="O732" i="9"/>
  <c r="G732" i="9"/>
  <c r="O731" i="9"/>
  <c r="G731" i="9"/>
  <c r="O730" i="9"/>
  <c r="G730" i="9"/>
  <c r="O729" i="9"/>
  <c r="G729" i="9"/>
  <c r="O728" i="9"/>
  <c r="G728" i="9"/>
  <c r="O727" i="9"/>
  <c r="G727" i="9"/>
  <c r="O726" i="9"/>
  <c r="G726" i="9"/>
  <c r="O725" i="9"/>
  <c r="G725" i="9"/>
  <c r="O724" i="9"/>
  <c r="G724" i="9"/>
  <c r="O723" i="9"/>
  <c r="G723" i="9"/>
  <c r="O722" i="9"/>
  <c r="G722" i="9"/>
  <c r="O721" i="9"/>
  <c r="G721" i="9"/>
  <c r="O720" i="9"/>
  <c r="G720" i="9"/>
  <c r="O719" i="9"/>
  <c r="G719" i="9"/>
  <c r="O718" i="9"/>
  <c r="G718" i="9"/>
  <c r="O717" i="9"/>
  <c r="G717" i="9"/>
  <c r="O716" i="9"/>
  <c r="G716" i="9"/>
  <c r="O715" i="9"/>
  <c r="G715" i="9"/>
  <c r="O714" i="9"/>
  <c r="G714" i="9"/>
  <c r="O713" i="9"/>
  <c r="G713" i="9"/>
  <c r="O712" i="9"/>
  <c r="G712" i="9"/>
  <c r="O711" i="9"/>
  <c r="G711" i="9"/>
  <c r="O710" i="9"/>
  <c r="G710" i="9"/>
  <c r="O709" i="9"/>
  <c r="G709" i="9"/>
  <c r="O708" i="9"/>
  <c r="G708" i="9"/>
  <c r="O707" i="9"/>
  <c r="G707" i="9"/>
  <c r="O706" i="9"/>
  <c r="G706" i="9"/>
  <c r="O705" i="9"/>
  <c r="G705" i="9"/>
  <c r="O704" i="9"/>
  <c r="G704" i="9"/>
  <c r="O703" i="9"/>
  <c r="G703" i="9"/>
  <c r="O702" i="9"/>
  <c r="G702" i="9"/>
  <c r="O701" i="9"/>
  <c r="G701" i="9"/>
  <c r="O700" i="9"/>
  <c r="G700" i="9"/>
  <c r="O699" i="9"/>
  <c r="G699" i="9"/>
  <c r="O698" i="9"/>
  <c r="G698" i="9"/>
  <c r="O697" i="9"/>
  <c r="G697" i="9"/>
  <c r="O696" i="9"/>
  <c r="G696" i="9"/>
  <c r="O695" i="9"/>
  <c r="G695" i="9"/>
  <c r="O694" i="9"/>
  <c r="G694" i="9"/>
  <c r="O693" i="9"/>
  <c r="G693" i="9"/>
  <c r="O692" i="9"/>
  <c r="G692" i="9"/>
  <c r="O691" i="9"/>
  <c r="G691" i="9"/>
  <c r="O690" i="9"/>
  <c r="G690" i="9"/>
  <c r="O689" i="9"/>
  <c r="G689" i="9"/>
  <c r="O688" i="9"/>
  <c r="G688" i="9"/>
  <c r="O687" i="9"/>
  <c r="G687" i="9"/>
  <c r="O686" i="9"/>
  <c r="G686" i="9"/>
  <c r="O685" i="9"/>
  <c r="G685" i="9"/>
  <c r="O684" i="9"/>
  <c r="G684" i="9"/>
  <c r="O683" i="9"/>
  <c r="G683" i="9"/>
  <c r="O682" i="9"/>
  <c r="G682" i="9"/>
  <c r="O681" i="9"/>
  <c r="G681" i="9"/>
  <c r="O680" i="9"/>
  <c r="G680" i="9"/>
  <c r="O679" i="9"/>
  <c r="G679" i="9"/>
  <c r="O678" i="9"/>
  <c r="G678" i="9"/>
  <c r="O677" i="9"/>
  <c r="G677" i="9"/>
  <c r="O676" i="9"/>
  <c r="G676" i="9"/>
  <c r="O675" i="9"/>
  <c r="G675" i="9"/>
  <c r="O674" i="9"/>
  <c r="G674" i="9"/>
  <c r="O673" i="9"/>
  <c r="G673" i="9"/>
  <c r="O672" i="9"/>
  <c r="G672" i="9"/>
  <c r="O671" i="9"/>
  <c r="G671" i="9"/>
  <c r="O670" i="9"/>
  <c r="G670" i="9"/>
  <c r="O669" i="9"/>
  <c r="G669" i="9"/>
  <c r="O668" i="9"/>
  <c r="G668" i="9"/>
  <c r="O667" i="9"/>
  <c r="G667" i="9"/>
  <c r="O666" i="9"/>
  <c r="G666" i="9"/>
  <c r="O665" i="9"/>
  <c r="G665" i="9"/>
  <c r="O664" i="9"/>
  <c r="G664" i="9"/>
  <c r="O663" i="9"/>
  <c r="G663" i="9"/>
  <c r="O662" i="9"/>
  <c r="G662" i="9"/>
  <c r="O661" i="9"/>
  <c r="G661" i="9"/>
  <c r="O660" i="9"/>
  <c r="G660" i="9"/>
  <c r="O659" i="9"/>
  <c r="G659" i="9"/>
  <c r="O658" i="9"/>
  <c r="G658" i="9"/>
  <c r="O657" i="9"/>
  <c r="G657" i="9"/>
  <c r="O656" i="9"/>
  <c r="G656" i="9"/>
  <c r="O655" i="9"/>
  <c r="G655" i="9"/>
  <c r="O654" i="9"/>
  <c r="G654" i="9"/>
  <c r="O653" i="9"/>
  <c r="G653" i="9"/>
  <c r="O652" i="9"/>
  <c r="G652" i="9"/>
  <c r="O651" i="9"/>
  <c r="G651" i="9"/>
  <c r="O650" i="9"/>
  <c r="G650" i="9"/>
  <c r="O649" i="9"/>
  <c r="G649" i="9"/>
  <c r="O648" i="9"/>
  <c r="G648" i="9"/>
  <c r="O647" i="9"/>
  <c r="G647" i="9"/>
  <c r="O646" i="9"/>
  <c r="G646" i="9"/>
  <c r="O645" i="9"/>
  <c r="G645" i="9"/>
  <c r="O644" i="9"/>
  <c r="G644" i="9"/>
  <c r="O643" i="9"/>
  <c r="G643" i="9"/>
  <c r="O642" i="9"/>
  <c r="G642" i="9"/>
  <c r="O641" i="9"/>
  <c r="G641" i="9"/>
  <c r="O640" i="9"/>
  <c r="G640" i="9"/>
  <c r="O639" i="9"/>
  <c r="G639" i="9"/>
  <c r="O638" i="9"/>
  <c r="G638" i="9"/>
  <c r="O637" i="9"/>
  <c r="G637" i="9"/>
  <c r="O636" i="9"/>
  <c r="G636" i="9"/>
  <c r="O635" i="9"/>
  <c r="G635" i="9"/>
  <c r="O634" i="9"/>
  <c r="G634" i="9"/>
  <c r="O633" i="9"/>
  <c r="G633" i="9"/>
  <c r="O632" i="9"/>
  <c r="G632" i="9"/>
  <c r="O631" i="9"/>
  <c r="G631" i="9"/>
  <c r="O630" i="9"/>
  <c r="G630" i="9"/>
  <c r="O629" i="9"/>
  <c r="G629" i="9"/>
  <c r="O628" i="9"/>
  <c r="G628" i="9"/>
  <c r="O627" i="9"/>
  <c r="G627" i="9"/>
  <c r="O626" i="9"/>
  <c r="G626" i="9"/>
  <c r="O625" i="9"/>
  <c r="G625" i="9"/>
  <c r="O624" i="9"/>
  <c r="G624" i="9"/>
  <c r="O623" i="9"/>
  <c r="G623" i="9"/>
  <c r="O622" i="9"/>
  <c r="G622" i="9"/>
  <c r="O621" i="9"/>
  <c r="G621" i="9"/>
  <c r="O620" i="9"/>
  <c r="G620" i="9"/>
  <c r="O619" i="9"/>
  <c r="G619" i="9"/>
  <c r="O618" i="9"/>
  <c r="G618" i="9"/>
  <c r="O617" i="9"/>
  <c r="G617" i="9"/>
  <c r="O616" i="9"/>
  <c r="G616" i="9"/>
  <c r="O615" i="9"/>
  <c r="G615" i="9"/>
  <c r="O614" i="9"/>
  <c r="G614" i="9"/>
  <c r="O613" i="9"/>
  <c r="G613" i="9"/>
  <c r="O612" i="9"/>
  <c r="G612" i="9"/>
  <c r="O611" i="9"/>
  <c r="G611" i="9"/>
  <c r="O610" i="9"/>
  <c r="G610" i="9"/>
  <c r="O609" i="9"/>
  <c r="G609" i="9"/>
  <c r="O608" i="9"/>
  <c r="G608" i="9"/>
  <c r="O607" i="9"/>
  <c r="G607" i="9"/>
  <c r="O606" i="9"/>
  <c r="G606" i="9"/>
  <c r="O605" i="9"/>
  <c r="G605" i="9"/>
  <c r="O604" i="9"/>
  <c r="G604" i="9"/>
  <c r="O603" i="9"/>
  <c r="G603" i="9"/>
  <c r="O602" i="9"/>
  <c r="G602" i="9"/>
  <c r="O601" i="9"/>
  <c r="G601" i="9"/>
  <c r="O600" i="9"/>
  <c r="G600" i="9"/>
  <c r="O599" i="9"/>
  <c r="G599" i="9"/>
  <c r="O598" i="9"/>
  <c r="G598" i="9"/>
  <c r="O597" i="9"/>
  <c r="G597" i="9"/>
  <c r="O596" i="9"/>
  <c r="G596" i="9"/>
  <c r="O595" i="9"/>
  <c r="M595" i="9"/>
  <c r="N595" i="9" s="1"/>
  <c r="G595" i="9"/>
  <c r="O594" i="9"/>
  <c r="G594" i="9"/>
  <c r="O593" i="9"/>
  <c r="G593" i="9"/>
  <c r="O592" i="9"/>
  <c r="G592" i="9"/>
  <c r="O591" i="9"/>
  <c r="G591" i="9"/>
  <c r="O590" i="9"/>
  <c r="G590" i="9"/>
  <c r="O589" i="9"/>
  <c r="G589" i="9"/>
  <c r="O588" i="9"/>
  <c r="G588" i="9"/>
  <c r="O587" i="9"/>
  <c r="G587" i="9"/>
  <c r="O586" i="9"/>
  <c r="G586" i="9"/>
  <c r="O585" i="9"/>
  <c r="G585" i="9"/>
  <c r="O584" i="9"/>
  <c r="G584" i="9"/>
  <c r="O583" i="9"/>
  <c r="G583" i="9"/>
  <c r="O582" i="9"/>
  <c r="G582" i="9"/>
  <c r="O581" i="9"/>
  <c r="G581" i="9"/>
  <c r="O580" i="9"/>
  <c r="G580" i="9"/>
  <c r="O579" i="9"/>
  <c r="G579" i="9"/>
  <c r="O578" i="9"/>
  <c r="G578" i="9"/>
  <c r="O577" i="9"/>
  <c r="G577" i="9"/>
  <c r="O576" i="9"/>
  <c r="G576" i="9"/>
  <c r="O575" i="9"/>
  <c r="G575" i="9"/>
  <c r="O574" i="9"/>
  <c r="G574" i="9"/>
  <c r="O573" i="9"/>
  <c r="G573" i="9"/>
  <c r="O572" i="9"/>
  <c r="G572" i="9"/>
  <c r="O571" i="9"/>
  <c r="M571" i="9"/>
  <c r="N571" i="9" s="1"/>
  <c r="G571" i="9"/>
  <c r="O570" i="9"/>
  <c r="G570" i="9"/>
  <c r="O569" i="9"/>
  <c r="G569" i="9"/>
  <c r="O568" i="9"/>
  <c r="G568" i="9"/>
  <c r="O567" i="9"/>
  <c r="G567" i="9"/>
  <c r="O566" i="9"/>
  <c r="G566" i="9"/>
  <c r="O565" i="9"/>
  <c r="G565" i="9"/>
  <c r="O564" i="9"/>
  <c r="G564" i="9"/>
  <c r="O563" i="9"/>
  <c r="G563" i="9"/>
  <c r="O562" i="9"/>
  <c r="G562" i="9"/>
  <c r="O561" i="9"/>
  <c r="G561" i="9"/>
  <c r="O560" i="9"/>
  <c r="G560" i="9"/>
  <c r="O559" i="9"/>
  <c r="G559" i="9"/>
  <c r="O558" i="9"/>
  <c r="G558" i="9"/>
  <c r="O557" i="9"/>
  <c r="G557" i="9"/>
  <c r="O556" i="9"/>
  <c r="G556" i="9"/>
  <c r="O555" i="9"/>
  <c r="G555" i="9"/>
  <c r="O554" i="9"/>
  <c r="G554" i="9"/>
  <c r="O553" i="9"/>
  <c r="G553" i="9"/>
  <c r="O552" i="9"/>
  <c r="G552" i="9"/>
  <c r="O551" i="9"/>
  <c r="G551" i="9"/>
  <c r="O550" i="9"/>
  <c r="G550" i="9"/>
  <c r="O549" i="9"/>
  <c r="G549" i="9"/>
  <c r="O548" i="9"/>
  <c r="G548" i="9"/>
  <c r="O547" i="9"/>
  <c r="G547" i="9"/>
  <c r="O546" i="9"/>
  <c r="G546" i="9"/>
  <c r="O545" i="9"/>
  <c r="G545" i="9"/>
  <c r="O544" i="9"/>
  <c r="G544" i="9"/>
  <c r="O543" i="9"/>
  <c r="G543" i="9"/>
  <c r="O542" i="9"/>
  <c r="G542" i="9"/>
  <c r="O541" i="9"/>
  <c r="G541" i="9"/>
  <c r="O540" i="9"/>
  <c r="G540" i="9"/>
  <c r="O539" i="9"/>
  <c r="G539" i="9"/>
  <c r="O538" i="9"/>
  <c r="G538" i="9"/>
  <c r="O537" i="9"/>
  <c r="M537" i="9"/>
  <c r="N537" i="9" s="1"/>
  <c r="G537" i="9"/>
  <c r="O536" i="9"/>
  <c r="G536" i="9"/>
  <c r="O535" i="9"/>
  <c r="G535" i="9"/>
  <c r="O534" i="9"/>
  <c r="G534" i="9"/>
  <c r="O533" i="9"/>
  <c r="G533" i="9"/>
  <c r="O532" i="9"/>
  <c r="G532" i="9"/>
  <c r="O531" i="9"/>
  <c r="G531" i="9"/>
  <c r="O530" i="9"/>
  <c r="G530" i="9"/>
  <c r="O529" i="9"/>
  <c r="G529" i="9"/>
  <c r="O528" i="9"/>
  <c r="G528" i="9"/>
  <c r="O527" i="9"/>
  <c r="G527" i="9"/>
  <c r="O526" i="9"/>
  <c r="G526" i="9"/>
  <c r="O525" i="9"/>
  <c r="G525" i="9"/>
  <c r="O524" i="9"/>
  <c r="G524" i="9"/>
  <c r="O523" i="9"/>
  <c r="G523" i="9"/>
  <c r="O522" i="9"/>
  <c r="G522" i="9"/>
  <c r="O521" i="9"/>
  <c r="G521" i="9"/>
  <c r="O520" i="9"/>
  <c r="G520" i="9"/>
  <c r="O519" i="9"/>
  <c r="G519" i="9"/>
  <c r="O518" i="9"/>
  <c r="G518" i="9"/>
  <c r="O517" i="9"/>
  <c r="G517" i="9"/>
  <c r="O516" i="9"/>
  <c r="G516" i="9"/>
  <c r="O515" i="9"/>
  <c r="G515" i="9"/>
  <c r="O514" i="9"/>
  <c r="G514" i="9"/>
  <c r="O513" i="9"/>
  <c r="G513" i="9"/>
  <c r="O512" i="9"/>
  <c r="G512" i="9"/>
  <c r="O511" i="9"/>
  <c r="G511" i="9"/>
  <c r="O510" i="9"/>
  <c r="G510" i="9"/>
  <c r="O509" i="9"/>
  <c r="G509" i="9"/>
  <c r="O508" i="9"/>
  <c r="G508" i="9"/>
  <c r="O507" i="9"/>
  <c r="G507" i="9"/>
  <c r="O506" i="9"/>
  <c r="G506" i="9"/>
  <c r="O505" i="9"/>
  <c r="G505" i="9"/>
  <c r="O504" i="9"/>
  <c r="G504" i="9"/>
  <c r="O503" i="9"/>
  <c r="G503" i="9"/>
  <c r="O502" i="9"/>
  <c r="G502" i="9"/>
  <c r="O501" i="9"/>
  <c r="G501" i="9"/>
  <c r="O500" i="9"/>
  <c r="G500" i="9"/>
  <c r="O499" i="9"/>
  <c r="G499" i="9"/>
  <c r="O498" i="9"/>
  <c r="M498" i="9"/>
  <c r="N498" i="9" s="1"/>
  <c r="G498" i="9"/>
  <c r="O497" i="9"/>
  <c r="G497" i="9"/>
  <c r="O496" i="9"/>
  <c r="G496" i="9"/>
  <c r="O495" i="9"/>
  <c r="G495" i="9"/>
  <c r="O494" i="9"/>
  <c r="G494" i="9"/>
  <c r="O493" i="9"/>
  <c r="G493" i="9"/>
  <c r="O492" i="9"/>
  <c r="G492" i="9"/>
  <c r="O491" i="9"/>
  <c r="G491" i="9"/>
  <c r="O490" i="9"/>
  <c r="G490" i="9"/>
  <c r="O489" i="9"/>
  <c r="G489" i="9"/>
  <c r="O488" i="9"/>
  <c r="G488" i="9"/>
  <c r="O487" i="9"/>
  <c r="G487" i="9"/>
  <c r="O486" i="9"/>
  <c r="G486" i="9"/>
  <c r="O485" i="9"/>
  <c r="G485" i="9"/>
  <c r="O484" i="9"/>
  <c r="G484" i="9"/>
  <c r="O483" i="9"/>
  <c r="G483" i="9"/>
  <c r="O482" i="9"/>
  <c r="G482" i="9"/>
  <c r="O481" i="9"/>
  <c r="G481" i="9"/>
  <c r="O480" i="9"/>
  <c r="G480" i="9"/>
  <c r="O479" i="9"/>
  <c r="G479" i="9"/>
  <c r="O478" i="9"/>
  <c r="G478" i="9"/>
  <c r="O477" i="9"/>
  <c r="G477" i="9"/>
  <c r="O476" i="9"/>
  <c r="G476" i="9"/>
  <c r="O475" i="9"/>
  <c r="G475" i="9"/>
  <c r="O474" i="9"/>
  <c r="G474" i="9"/>
  <c r="O473" i="9"/>
  <c r="G473" i="9"/>
  <c r="O472" i="9"/>
  <c r="G472" i="9"/>
  <c r="O471" i="9"/>
  <c r="G471" i="9"/>
  <c r="O470" i="9"/>
  <c r="G470" i="9"/>
  <c r="O469" i="9"/>
  <c r="G469" i="9"/>
  <c r="O468" i="9"/>
  <c r="G468" i="9"/>
  <c r="O467" i="9"/>
  <c r="G467" i="9"/>
  <c r="O466" i="9"/>
  <c r="G466" i="9"/>
  <c r="O465" i="9"/>
  <c r="G465" i="9"/>
  <c r="O464" i="9"/>
  <c r="G464" i="9"/>
  <c r="O463" i="9"/>
  <c r="G463" i="9"/>
  <c r="O462" i="9"/>
  <c r="G462" i="9"/>
  <c r="O461" i="9"/>
  <c r="G461" i="9"/>
  <c r="O460" i="9"/>
  <c r="G460" i="9"/>
  <c r="O459" i="9"/>
  <c r="G459" i="9"/>
  <c r="O458" i="9"/>
  <c r="G458" i="9"/>
  <c r="O457" i="9"/>
  <c r="G457" i="9"/>
  <c r="O456" i="9"/>
  <c r="G456" i="9"/>
  <c r="O455" i="9"/>
  <c r="G455" i="9"/>
  <c r="O454" i="9"/>
  <c r="G454" i="9"/>
  <c r="O453" i="9"/>
  <c r="G453" i="9"/>
  <c r="O452" i="9"/>
  <c r="G452" i="9"/>
  <c r="O451" i="9"/>
  <c r="G451" i="9"/>
  <c r="O450" i="9"/>
  <c r="G450" i="9"/>
  <c r="O449" i="9"/>
  <c r="G449" i="9"/>
  <c r="O448" i="9"/>
  <c r="G448" i="9"/>
  <c r="O447" i="9"/>
  <c r="G447" i="9"/>
  <c r="O446" i="9"/>
  <c r="G446" i="9"/>
  <c r="O445" i="9"/>
  <c r="G445" i="9"/>
  <c r="O444" i="9"/>
  <c r="G444" i="9"/>
  <c r="O443" i="9"/>
  <c r="G443" i="9"/>
  <c r="O442" i="9"/>
  <c r="G442" i="9"/>
  <c r="O441" i="9"/>
  <c r="G441" i="9"/>
  <c r="O440" i="9"/>
  <c r="G440" i="9"/>
  <c r="O439" i="9"/>
  <c r="G439" i="9"/>
  <c r="O438" i="9"/>
  <c r="G438" i="9"/>
  <c r="O437" i="9"/>
  <c r="G437" i="9"/>
  <c r="O436" i="9"/>
  <c r="G436" i="9"/>
  <c r="O435" i="9"/>
  <c r="G435" i="9"/>
  <c r="O434" i="9"/>
  <c r="G434" i="9"/>
  <c r="O433" i="9"/>
  <c r="G433" i="9"/>
  <c r="O432" i="9"/>
  <c r="G432" i="9"/>
  <c r="O431" i="9"/>
  <c r="G431" i="9"/>
  <c r="O430" i="9"/>
  <c r="G430" i="9"/>
  <c r="O429" i="9"/>
  <c r="G429" i="9"/>
  <c r="O428" i="9"/>
  <c r="G428" i="9"/>
  <c r="O427" i="9"/>
  <c r="G427" i="9"/>
  <c r="O426" i="9"/>
  <c r="G426" i="9"/>
  <c r="O425" i="9"/>
  <c r="G425" i="9"/>
  <c r="O424" i="9"/>
  <c r="G424" i="9"/>
  <c r="O423" i="9"/>
  <c r="G423" i="9"/>
  <c r="O422" i="9"/>
  <c r="G422" i="9"/>
  <c r="O421" i="9"/>
  <c r="G421" i="9"/>
  <c r="O420" i="9"/>
  <c r="G420" i="9"/>
  <c r="O419" i="9"/>
  <c r="G419" i="9"/>
  <c r="O418" i="9"/>
  <c r="G418" i="9"/>
  <c r="O417" i="9"/>
  <c r="G417" i="9"/>
  <c r="O416" i="9"/>
  <c r="G416" i="9"/>
  <c r="O415" i="9"/>
  <c r="G415" i="9"/>
  <c r="O414" i="9"/>
  <c r="G414" i="9"/>
  <c r="O413" i="9"/>
  <c r="G413" i="9"/>
  <c r="O412" i="9"/>
  <c r="G412" i="9"/>
  <c r="O411" i="9"/>
  <c r="G411" i="9"/>
  <c r="O410" i="9"/>
  <c r="G410" i="9"/>
  <c r="O409" i="9"/>
  <c r="G409" i="9"/>
  <c r="O408" i="9"/>
  <c r="G408" i="9"/>
  <c r="O407" i="9"/>
  <c r="G407" i="9"/>
  <c r="O406" i="9"/>
  <c r="G406" i="9"/>
  <c r="O405" i="9"/>
  <c r="G405" i="9"/>
  <c r="O404" i="9"/>
  <c r="G404" i="9"/>
  <c r="O403" i="9"/>
  <c r="G403" i="9"/>
  <c r="O402" i="9"/>
  <c r="G402" i="9"/>
  <c r="O401" i="9"/>
  <c r="G401" i="9"/>
  <c r="O400" i="9"/>
  <c r="G400" i="9"/>
  <c r="O399" i="9"/>
  <c r="G399" i="9"/>
  <c r="O398" i="9"/>
  <c r="G398" i="9"/>
  <c r="O397" i="9"/>
  <c r="G397" i="9"/>
  <c r="O396" i="9"/>
  <c r="G396" i="9"/>
  <c r="O395" i="9"/>
  <c r="G395" i="9"/>
  <c r="O394" i="9"/>
  <c r="G394" i="9"/>
  <c r="O393" i="9"/>
  <c r="G393" i="9"/>
  <c r="O392" i="9"/>
  <c r="G392" i="9"/>
  <c r="O391" i="9"/>
  <c r="G391" i="9"/>
  <c r="O390" i="9"/>
  <c r="G390" i="9"/>
  <c r="O389" i="9"/>
  <c r="G389" i="9"/>
  <c r="O388" i="9"/>
  <c r="G388" i="9"/>
  <c r="O387" i="9"/>
  <c r="G387" i="9"/>
  <c r="O386" i="9"/>
  <c r="G386" i="9"/>
  <c r="O385" i="9"/>
  <c r="G385" i="9"/>
  <c r="O384" i="9"/>
  <c r="G384" i="9"/>
  <c r="O383" i="9"/>
  <c r="G383" i="9"/>
  <c r="O382" i="9"/>
  <c r="G382" i="9"/>
  <c r="O381" i="9"/>
  <c r="G381" i="9"/>
  <c r="O380" i="9"/>
  <c r="G380" i="9"/>
  <c r="O379" i="9"/>
  <c r="G379" i="9"/>
  <c r="O378" i="9"/>
  <c r="G378" i="9"/>
  <c r="O377" i="9"/>
  <c r="G377" i="9"/>
  <c r="O376" i="9"/>
  <c r="G376" i="9"/>
  <c r="O375" i="9"/>
  <c r="G375" i="9"/>
  <c r="O374" i="9"/>
  <c r="G374" i="9"/>
  <c r="O373" i="9"/>
  <c r="G373" i="9"/>
  <c r="O372" i="9"/>
  <c r="G372" i="9"/>
  <c r="O371" i="9"/>
  <c r="G371" i="9"/>
  <c r="O370" i="9"/>
  <c r="G370" i="9"/>
  <c r="O369" i="9"/>
  <c r="G369" i="9"/>
  <c r="O368" i="9"/>
  <c r="G368" i="9"/>
  <c r="O367" i="9"/>
  <c r="G367" i="9"/>
  <c r="O366" i="9"/>
  <c r="G366" i="9"/>
  <c r="O365" i="9"/>
  <c r="G365" i="9"/>
  <c r="O364" i="9"/>
  <c r="G364" i="9"/>
  <c r="O363" i="9"/>
  <c r="G363" i="9"/>
  <c r="O362" i="9"/>
  <c r="G362" i="9"/>
  <c r="O361" i="9"/>
  <c r="G361" i="9"/>
  <c r="O360" i="9"/>
  <c r="G360" i="9"/>
  <c r="O359" i="9"/>
  <c r="G359" i="9"/>
  <c r="O358" i="9"/>
  <c r="G358" i="9"/>
  <c r="O357" i="9"/>
  <c r="G357" i="9"/>
  <c r="O356" i="9"/>
  <c r="G356" i="9"/>
  <c r="O355" i="9"/>
  <c r="G355" i="9"/>
  <c r="O354" i="9"/>
  <c r="G354" i="9"/>
  <c r="O353" i="9"/>
  <c r="G353" i="9"/>
  <c r="O352" i="9"/>
  <c r="G352" i="9"/>
  <c r="O351" i="9"/>
  <c r="G351" i="9"/>
  <c r="O350" i="9"/>
  <c r="G350" i="9"/>
  <c r="O349" i="9"/>
  <c r="G349" i="9"/>
  <c r="O348" i="9"/>
  <c r="G348" i="9"/>
  <c r="O347" i="9"/>
  <c r="G347" i="9"/>
  <c r="O346" i="9"/>
  <c r="G346" i="9"/>
  <c r="O345" i="9"/>
  <c r="G345" i="9"/>
  <c r="O344" i="9"/>
  <c r="G344" i="9"/>
  <c r="O343" i="9"/>
  <c r="G343" i="9"/>
  <c r="O342" i="9"/>
  <c r="G342" i="9"/>
  <c r="O341" i="9"/>
  <c r="G341" i="9"/>
  <c r="O340" i="9"/>
  <c r="G340" i="9"/>
  <c r="O339" i="9"/>
  <c r="G339" i="9"/>
  <c r="O338" i="9"/>
  <c r="G338" i="9"/>
  <c r="O337" i="9"/>
  <c r="G337" i="9"/>
  <c r="O336" i="9"/>
  <c r="G336" i="9"/>
  <c r="O335" i="9"/>
  <c r="G335" i="9"/>
  <c r="O334" i="9"/>
  <c r="G334" i="9"/>
  <c r="O333" i="9"/>
  <c r="G333" i="9"/>
  <c r="O332" i="9"/>
  <c r="G332" i="9"/>
  <c r="O331" i="9"/>
  <c r="G331" i="9"/>
  <c r="O330" i="9"/>
  <c r="G330" i="9"/>
  <c r="O329" i="9"/>
  <c r="G329" i="9"/>
  <c r="O328" i="9"/>
  <c r="G328" i="9"/>
  <c r="O327" i="9"/>
  <c r="G327" i="9"/>
  <c r="O326" i="9"/>
  <c r="G326" i="9"/>
  <c r="O325" i="9"/>
  <c r="M325" i="9"/>
  <c r="N325" i="9" s="1"/>
  <c r="G325" i="9"/>
  <c r="O324" i="9"/>
  <c r="G324" i="9"/>
  <c r="O323" i="9"/>
  <c r="G323" i="9"/>
  <c r="O322" i="9"/>
  <c r="G322" i="9"/>
  <c r="O321" i="9"/>
  <c r="G321" i="9"/>
  <c r="O320" i="9"/>
  <c r="G320" i="9"/>
  <c r="O319" i="9"/>
  <c r="G319" i="9"/>
  <c r="O318" i="9"/>
  <c r="G318" i="9"/>
  <c r="O317" i="9"/>
  <c r="G317" i="9"/>
  <c r="O316" i="9"/>
  <c r="G316" i="9"/>
  <c r="O315" i="9"/>
  <c r="G315" i="9"/>
  <c r="O314" i="9"/>
  <c r="G314" i="9"/>
  <c r="O313" i="9"/>
  <c r="G313" i="9"/>
  <c r="O312" i="9"/>
  <c r="M312" i="9"/>
  <c r="N312" i="9" s="1"/>
  <c r="G312" i="9"/>
  <c r="O311" i="9"/>
  <c r="G311" i="9"/>
  <c r="O310" i="9"/>
  <c r="G310" i="9"/>
  <c r="O309" i="9"/>
  <c r="G309" i="9"/>
  <c r="O308" i="9"/>
  <c r="G308" i="9"/>
  <c r="O307" i="9"/>
  <c r="G307" i="9"/>
  <c r="O306" i="9"/>
  <c r="G306" i="9"/>
  <c r="O305" i="9"/>
  <c r="G305" i="9"/>
  <c r="O304" i="9"/>
  <c r="G304" i="9"/>
  <c r="O303" i="9"/>
  <c r="G303" i="9"/>
  <c r="O302" i="9"/>
  <c r="G302" i="9"/>
  <c r="O301" i="9"/>
  <c r="G301" i="9"/>
  <c r="O300" i="9"/>
  <c r="G300" i="9"/>
  <c r="O299" i="9"/>
  <c r="G299" i="9"/>
  <c r="O298" i="9"/>
  <c r="G298" i="9"/>
  <c r="O297" i="9"/>
  <c r="G297" i="9"/>
  <c r="O296" i="9"/>
  <c r="G296" i="9"/>
  <c r="O295" i="9"/>
  <c r="G295" i="9"/>
  <c r="O294" i="9"/>
  <c r="G294" i="9"/>
  <c r="O293" i="9"/>
  <c r="G293" i="9"/>
  <c r="O292" i="9"/>
  <c r="G292" i="9"/>
  <c r="O291" i="9"/>
  <c r="G291" i="9"/>
  <c r="O290" i="9"/>
  <c r="G290" i="9"/>
  <c r="O289" i="9"/>
  <c r="G289" i="9"/>
  <c r="O288" i="9"/>
  <c r="G288" i="9"/>
  <c r="O287" i="9"/>
  <c r="G287" i="9"/>
  <c r="O286" i="9"/>
  <c r="G286" i="9"/>
  <c r="O285" i="9"/>
  <c r="G285" i="9"/>
  <c r="O284" i="9"/>
  <c r="G284" i="9"/>
  <c r="O283" i="9"/>
  <c r="G283" i="9"/>
  <c r="O282" i="9"/>
  <c r="G282" i="9"/>
  <c r="O281" i="9"/>
  <c r="G281" i="9"/>
  <c r="O280" i="9"/>
  <c r="G280" i="9"/>
  <c r="O279" i="9"/>
  <c r="G279" i="9"/>
  <c r="O278" i="9"/>
  <c r="G278" i="9"/>
  <c r="O277" i="9"/>
  <c r="G277" i="9"/>
  <c r="O276" i="9"/>
  <c r="G276" i="9"/>
  <c r="O275" i="9"/>
  <c r="G275" i="9"/>
  <c r="O274" i="9"/>
  <c r="G274" i="9"/>
  <c r="O273" i="9"/>
  <c r="G273" i="9"/>
  <c r="O272" i="9"/>
  <c r="G272" i="9"/>
  <c r="O271" i="9"/>
  <c r="G271" i="9"/>
  <c r="O270" i="9"/>
  <c r="G270" i="9"/>
  <c r="O269" i="9"/>
  <c r="G269" i="9"/>
  <c r="O268" i="9"/>
  <c r="G268" i="9"/>
  <c r="O267" i="9"/>
  <c r="G267" i="9"/>
  <c r="O266" i="9"/>
  <c r="G266" i="9"/>
  <c r="O265" i="9"/>
  <c r="G265" i="9"/>
  <c r="O264" i="9"/>
  <c r="G264" i="9"/>
  <c r="O263" i="9"/>
  <c r="G263" i="9"/>
  <c r="O262" i="9"/>
  <c r="G262" i="9"/>
  <c r="O261" i="9"/>
  <c r="G261" i="9"/>
  <c r="O260" i="9"/>
  <c r="G260" i="9"/>
  <c r="O259" i="9"/>
  <c r="G259" i="9"/>
  <c r="O258" i="9"/>
  <c r="G258" i="9"/>
  <c r="O257" i="9"/>
  <c r="G257" i="9"/>
  <c r="O256" i="9"/>
  <c r="G256" i="9"/>
  <c r="O255" i="9"/>
  <c r="G255" i="9"/>
  <c r="O254" i="9"/>
  <c r="G254" i="9"/>
  <c r="O253" i="9"/>
  <c r="G253" i="9"/>
  <c r="O252" i="9"/>
  <c r="G252" i="9"/>
  <c r="O251" i="9"/>
  <c r="G251" i="9"/>
  <c r="O250" i="9"/>
  <c r="G250" i="9"/>
  <c r="O249" i="9"/>
  <c r="G249" i="9"/>
  <c r="O248" i="9"/>
  <c r="G248" i="9"/>
  <c r="O247" i="9"/>
  <c r="G247" i="9"/>
  <c r="O246" i="9"/>
  <c r="M246" i="9"/>
  <c r="N246" i="9" s="1"/>
  <c r="G246" i="9"/>
  <c r="O245" i="9"/>
  <c r="G245" i="9"/>
  <c r="O244" i="9"/>
  <c r="G244" i="9"/>
  <c r="O243" i="9"/>
  <c r="M243" i="9"/>
  <c r="N243" i="9" s="1"/>
  <c r="G243" i="9"/>
  <c r="O242" i="9"/>
  <c r="M242" i="9"/>
  <c r="N242" i="9" s="1"/>
  <c r="G242" i="9"/>
  <c r="O241" i="9"/>
  <c r="M241" i="9"/>
  <c r="N241" i="9" s="1"/>
  <c r="G241" i="9"/>
  <c r="O240" i="9"/>
  <c r="G240" i="9"/>
  <c r="O239" i="9"/>
  <c r="G239" i="9"/>
  <c r="O238" i="9"/>
  <c r="G238" i="9"/>
  <c r="O237" i="9"/>
  <c r="G237" i="9"/>
  <c r="O236" i="9"/>
  <c r="M236" i="9"/>
  <c r="N236" i="9" s="1"/>
  <c r="G236" i="9"/>
  <c r="O235" i="9"/>
  <c r="M235" i="9"/>
  <c r="N235" i="9" s="1"/>
  <c r="G235" i="9"/>
  <c r="O234" i="9"/>
  <c r="M234" i="9"/>
  <c r="N234" i="9" s="1"/>
  <c r="G234" i="9"/>
  <c r="O233" i="9"/>
  <c r="G233" i="9"/>
  <c r="O232" i="9"/>
  <c r="G232" i="9"/>
  <c r="O231" i="9"/>
  <c r="G231" i="9"/>
  <c r="O230" i="9"/>
  <c r="G230" i="9"/>
  <c r="O229" i="9"/>
  <c r="G229" i="9"/>
  <c r="O228" i="9"/>
  <c r="G228" i="9"/>
  <c r="O227" i="9"/>
  <c r="G227" i="9"/>
  <c r="O226" i="9"/>
  <c r="G226" i="9"/>
  <c r="O225" i="9"/>
  <c r="G225" i="9"/>
  <c r="O224" i="9"/>
  <c r="G224" i="9"/>
  <c r="O223" i="9"/>
  <c r="G223" i="9"/>
  <c r="O222" i="9"/>
  <c r="G222" i="9"/>
  <c r="O221" i="9"/>
  <c r="G221" i="9"/>
  <c r="O220" i="9"/>
  <c r="G220" i="9"/>
  <c r="O219" i="9"/>
  <c r="G219" i="9"/>
  <c r="O218" i="9"/>
  <c r="G218" i="9"/>
  <c r="O217" i="9"/>
  <c r="G217" i="9"/>
  <c r="O216" i="9"/>
  <c r="G216" i="9"/>
  <c r="O215" i="9"/>
  <c r="M215" i="9"/>
  <c r="N215" i="9" s="1"/>
  <c r="G215" i="9"/>
  <c r="O214" i="9"/>
  <c r="G214" i="9"/>
  <c r="O213" i="9"/>
  <c r="G213" i="9"/>
  <c r="O212" i="9"/>
  <c r="G212" i="9"/>
  <c r="O211" i="9"/>
  <c r="G211" i="9"/>
  <c r="O210" i="9"/>
  <c r="G210" i="9"/>
  <c r="O209" i="9"/>
  <c r="G209" i="9"/>
  <c r="O208" i="9"/>
  <c r="G208" i="9"/>
  <c r="O207" i="9"/>
  <c r="G207" i="9"/>
  <c r="O206" i="9"/>
  <c r="G206" i="9"/>
  <c r="O205" i="9"/>
  <c r="G205" i="9"/>
  <c r="O204" i="9"/>
  <c r="G204" i="9"/>
  <c r="O203" i="9"/>
  <c r="G203" i="9"/>
  <c r="O202" i="9"/>
  <c r="G202" i="9"/>
  <c r="O201" i="9"/>
  <c r="G201" i="9"/>
  <c r="O200" i="9"/>
  <c r="G200" i="9"/>
  <c r="O199" i="9"/>
  <c r="G199" i="9"/>
  <c r="O198" i="9"/>
  <c r="G198" i="9"/>
  <c r="O197" i="9"/>
  <c r="G197" i="9"/>
  <c r="O196" i="9"/>
  <c r="M196" i="9"/>
  <c r="N196" i="9" s="1"/>
  <c r="G196" i="9"/>
  <c r="O195" i="9"/>
  <c r="M195" i="9"/>
  <c r="N195" i="9" s="1"/>
  <c r="G195" i="9"/>
  <c r="O194" i="9"/>
  <c r="M194" i="9"/>
  <c r="N194" i="9" s="1"/>
  <c r="G194" i="9"/>
  <c r="O193" i="9"/>
  <c r="G193" i="9"/>
  <c r="O192" i="9"/>
  <c r="G192" i="9"/>
  <c r="O191" i="9"/>
  <c r="G191" i="9"/>
  <c r="O190" i="9"/>
  <c r="G190" i="9"/>
  <c r="O189" i="9"/>
  <c r="G189" i="9"/>
  <c r="O188" i="9"/>
  <c r="G188" i="9"/>
  <c r="O187" i="9"/>
  <c r="G187" i="9"/>
  <c r="O186" i="9"/>
  <c r="G186" i="9"/>
  <c r="O185" i="9"/>
  <c r="G185" i="9"/>
  <c r="O184" i="9"/>
  <c r="G184" i="9"/>
  <c r="O183" i="9"/>
  <c r="G183" i="9"/>
  <c r="O182" i="9"/>
  <c r="G182" i="9"/>
  <c r="O181" i="9"/>
  <c r="M181" i="9"/>
  <c r="N181" i="9" s="1"/>
  <c r="G181" i="9"/>
  <c r="O180" i="9"/>
  <c r="G180" i="9"/>
  <c r="O179" i="9"/>
  <c r="G179" i="9"/>
  <c r="O178" i="9"/>
  <c r="G178" i="9"/>
  <c r="O177" i="9"/>
  <c r="G177" i="9"/>
  <c r="O176" i="9"/>
  <c r="G176" i="9"/>
  <c r="O175" i="9"/>
  <c r="G175" i="9"/>
  <c r="O174" i="9"/>
  <c r="G174" i="9"/>
  <c r="O173" i="9"/>
  <c r="G173" i="9"/>
  <c r="O172" i="9"/>
  <c r="G172" i="9"/>
  <c r="O171" i="9"/>
  <c r="G171" i="9"/>
  <c r="O170" i="9"/>
  <c r="M170" i="9"/>
  <c r="N170" i="9" s="1"/>
  <c r="G170" i="9"/>
  <c r="O169" i="9"/>
  <c r="G169" i="9"/>
  <c r="O168" i="9"/>
  <c r="G168" i="9"/>
  <c r="O167" i="9"/>
  <c r="G167" i="9"/>
  <c r="O166" i="9"/>
  <c r="G166" i="9"/>
  <c r="O165" i="9"/>
  <c r="G165" i="9"/>
  <c r="O164" i="9"/>
  <c r="G164" i="9"/>
  <c r="O163" i="9"/>
  <c r="G163" i="9"/>
  <c r="O162" i="9"/>
  <c r="G162" i="9"/>
  <c r="O161" i="9"/>
  <c r="G161" i="9"/>
  <c r="O160" i="9"/>
  <c r="G160" i="9"/>
  <c r="O159" i="9"/>
  <c r="G159" i="9"/>
  <c r="O158" i="9"/>
  <c r="G158" i="9"/>
  <c r="O157" i="9"/>
  <c r="G157" i="9"/>
  <c r="O156" i="9"/>
  <c r="G156" i="9"/>
  <c r="O155" i="9"/>
  <c r="G155" i="9"/>
  <c r="O154" i="9"/>
  <c r="G154" i="9"/>
  <c r="O153" i="9"/>
  <c r="G153" i="9"/>
  <c r="O152" i="9"/>
  <c r="G152" i="9"/>
  <c r="O151" i="9"/>
  <c r="G151" i="9"/>
  <c r="O150" i="9"/>
  <c r="G150" i="9"/>
  <c r="O149" i="9"/>
  <c r="G149" i="9"/>
  <c r="O148" i="9"/>
  <c r="G148" i="9"/>
  <c r="O147" i="9"/>
  <c r="G147" i="9"/>
  <c r="O146" i="9"/>
  <c r="G146" i="9"/>
  <c r="O145" i="9"/>
  <c r="G145" i="9"/>
  <c r="O144" i="9"/>
  <c r="G144" i="9"/>
  <c r="O143" i="9"/>
  <c r="G143" i="9"/>
  <c r="O142" i="9"/>
  <c r="G142" i="9"/>
  <c r="O141" i="9"/>
  <c r="G141" i="9"/>
  <c r="O140" i="9"/>
  <c r="G140" i="9"/>
  <c r="O139" i="9"/>
  <c r="G139" i="9"/>
  <c r="O138" i="9"/>
  <c r="G138" i="9"/>
  <c r="O137" i="9"/>
  <c r="G137" i="9"/>
  <c r="O136" i="9"/>
  <c r="G136" i="9"/>
  <c r="O135" i="9"/>
  <c r="G135" i="9"/>
  <c r="O134" i="9"/>
  <c r="G134" i="9"/>
  <c r="O133" i="9"/>
  <c r="G133" i="9"/>
  <c r="O132" i="9"/>
  <c r="G132" i="9"/>
  <c r="O131" i="9"/>
  <c r="G131" i="9"/>
  <c r="O130" i="9"/>
  <c r="G130" i="9"/>
  <c r="O129" i="9"/>
  <c r="G129" i="9"/>
  <c r="O128" i="9"/>
  <c r="G128" i="9"/>
  <c r="O127" i="9"/>
  <c r="G127" i="9"/>
  <c r="O126" i="9"/>
  <c r="G126" i="9"/>
  <c r="O125" i="9"/>
  <c r="G125" i="9"/>
  <c r="O124" i="9"/>
  <c r="G124" i="9"/>
  <c r="O123" i="9"/>
  <c r="G123" i="9"/>
  <c r="O122" i="9"/>
  <c r="G122" i="9"/>
  <c r="O121" i="9"/>
  <c r="M121" i="9"/>
  <c r="N121" i="9" s="1"/>
  <c r="G121" i="9"/>
  <c r="O120" i="9"/>
  <c r="G120" i="9"/>
  <c r="O119" i="9"/>
  <c r="M119" i="9"/>
  <c r="N119" i="9" s="1"/>
  <c r="G119" i="9"/>
  <c r="O118" i="9"/>
  <c r="G118" i="9"/>
  <c r="O117" i="9"/>
  <c r="G117" i="9"/>
  <c r="O116" i="9"/>
  <c r="G116" i="9"/>
  <c r="O115" i="9"/>
  <c r="G115" i="9"/>
  <c r="O114" i="9"/>
  <c r="G114" i="9"/>
  <c r="O113" i="9"/>
  <c r="G113" i="9"/>
  <c r="O112" i="9"/>
  <c r="G112" i="9"/>
  <c r="O111" i="9"/>
  <c r="G111" i="9"/>
  <c r="O110" i="9"/>
  <c r="G110" i="9"/>
  <c r="O109" i="9"/>
  <c r="G109" i="9"/>
  <c r="O108" i="9"/>
  <c r="G108" i="9"/>
  <c r="O107" i="9"/>
  <c r="G107" i="9"/>
  <c r="O106" i="9"/>
  <c r="G106" i="9"/>
  <c r="O105" i="9"/>
  <c r="G105" i="9"/>
  <c r="O104" i="9"/>
  <c r="G104" i="9"/>
  <c r="O103" i="9"/>
  <c r="G103" i="9"/>
  <c r="O102" i="9"/>
  <c r="G102" i="9"/>
  <c r="O101" i="9"/>
  <c r="G101" i="9"/>
  <c r="O100" i="9"/>
  <c r="G100" i="9"/>
  <c r="O99" i="9"/>
  <c r="G99" i="9"/>
  <c r="O98" i="9"/>
  <c r="G98" i="9"/>
  <c r="O97" i="9"/>
  <c r="G97" i="9"/>
  <c r="G96" i="9"/>
  <c r="G95" i="9"/>
  <c r="O91" i="9"/>
  <c r="G91" i="9"/>
  <c r="O90" i="9"/>
  <c r="G90" i="9"/>
  <c r="O89" i="9"/>
  <c r="G89" i="9"/>
  <c r="O88" i="9"/>
  <c r="G88" i="9"/>
  <c r="O87" i="9"/>
  <c r="G87" i="9"/>
  <c r="O86" i="9"/>
  <c r="G86" i="9"/>
  <c r="O85" i="9"/>
  <c r="G85" i="9"/>
  <c r="O84" i="9"/>
  <c r="G84" i="9"/>
  <c r="O83" i="9"/>
  <c r="G83" i="9"/>
  <c r="O82" i="9"/>
  <c r="G82" i="9"/>
  <c r="O81" i="9"/>
  <c r="G81" i="9"/>
  <c r="O80" i="9"/>
  <c r="G80" i="9"/>
  <c r="O79" i="9"/>
  <c r="G79" i="9"/>
  <c r="O78" i="9"/>
  <c r="G78" i="9"/>
  <c r="O77" i="9"/>
  <c r="G77" i="9"/>
  <c r="O76" i="9"/>
  <c r="G76" i="9"/>
  <c r="O75" i="9"/>
  <c r="G75" i="9"/>
  <c r="O74" i="9"/>
  <c r="G74" i="9"/>
  <c r="O73" i="9"/>
  <c r="G73" i="9"/>
  <c r="O72" i="9"/>
  <c r="G72" i="9"/>
  <c r="O70" i="9"/>
  <c r="O69" i="9"/>
  <c r="O68" i="9"/>
  <c r="O67" i="9"/>
  <c r="O66" i="9"/>
  <c r="O65" i="9"/>
  <c r="O63" i="9"/>
  <c r="O60" i="9"/>
  <c r="O57" i="9"/>
  <c r="O56" i="9"/>
  <c r="O55" i="9"/>
  <c r="O54" i="9"/>
  <c r="O53" i="9"/>
  <c r="O52" i="9"/>
  <c r="O51" i="9"/>
  <c r="O50" i="9"/>
  <c r="O48" i="9"/>
  <c r="O46" i="9"/>
  <c r="O36" i="9"/>
  <c r="O35" i="9"/>
  <c r="O34" i="9"/>
  <c r="O32" i="9"/>
  <c r="O31" i="9"/>
  <c r="O25" i="9"/>
  <c r="O24" i="9"/>
  <c r="O23" i="9"/>
  <c r="O21" i="9"/>
  <c r="O18" i="9"/>
  <c r="O17" i="9"/>
  <c r="O15" i="9"/>
  <c r="O14" i="9"/>
  <c r="O13" i="9"/>
  <c r="O12" i="9"/>
  <c r="M10" i="9"/>
  <c r="N10" i="9" s="1"/>
  <c r="J6" i="9" l="1"/>
  <c r="L6" i="9" l="1"/>
  <c r="N6" i="9"/>
</calcChain>
</file>

<file path=xl/sharedStrings.xml><?xml version="1.0" encoding="utf-8"?>
<sst xmlns="http://schemas.openxmlformats.org/spreadsheetml/2006/main" count="8205" uniqueCount="2141">
  <si>
    <t>Группа компаний "Академия"</t>
  </si>
  <si>
    <t>БЛАНК-ЗАКАЗ НА УЧЕБНЫЕ ИЗДАНИЯ ДЛЯ СРЕДНЕГО ПРОФЕССИОНАЛЬНОГО ОБРАЗОВАНИЯ</t>
  </si>
  <si>
    <t>(495) 648-05-06, (495) 648-05-07</t>
  </si>
  <si>
    <t>academia@academia-moscow.ru</t>
  </si>
  <si>
    <t>https://academia-moscow.ru/</t>
  </si>
  <si>
    <t>Электронный формат</t>
  </si>
  <si>
    <t>Цикл дисциплин</t>
  </si>
  <si>
    <t>ФГОС</t>
  </si>
  <si>
    <t>Номер в Федеральном перечне</t>
  </si>
  <si>
    <t>Код издания</t>
  </si>
  <si>
    <t>Автор</t>
  </si>
  <si>
    <t>Наименование</t>
  </si>
  <si>
    <t>Год издания</t>
  </si>
  <si>
    <t>Вид издания</t>
  </si>
  <si>
    <t>Заказ лицензий на 1 год</t>
  </si>
  <si>
    <t>Цена одной лицензии на электронный формат на 1 год</t>
  </si>
  <si>
    <t>Заказ многопользовательской лицензии
на 1 год</t>
  </si>
  <si>
    <t>Цена одной многопользо-вательской лицензии
на 1 год</t>
  </si>
  <si>
    <t>ИТОГО</t>
  </si>
  <si>
    <t>Аннотация на сайте</t>
  </si>
  <si>
    <t>Сссылка на каталог</t>
  </si>
  <si>
    <t>ОБЩЕОБРАЗОВАТЕЛЬНЫЕ ДИСЦИПЛИНЫ</t>
  </si>
  <si>
    <t xml:space="preserve"> _Все специальности СПО</t>
  </si>
  <si>
    <t>История. Электронная рабочая тетрадь</t>
  </si>
  <si>
    <t>2.2.3.1.1.1.</t>
  </si>
  <si>
    <t>Башмаков М.И.</t>
  </si>
  <si>
    <t>Математика</t>
  </si>
  <si>
    <r>
      <rPr>
        <b/>
        <sz val="11"/>
        <color theme="1"/>
        <rFont val="Calibri"/>
        <family val="2"/>
        <charset val="204"/>
        <scheme val="minor"/>
      </rPr>
      <t xml:space="preserve">УМК Математика: </t>
    </r>
    <r>
      <rPr>
        <sz val="11"/>
        <color theme="1"/>
        <rFont val="Calibri"/>
        <family val="2"/>
        <charset val="204"/>
        <scheme val="minor"/>
      </rPr>
      <t>Математика / Башмаков М.И.</t>
    </r>
  </si>
  <si>
    <t>Математика. Задачник</t>
  </si>
  <si>
    <r>
      <rPr>
        <b/>
        <sz val="11"/>
        <color theme="1"/>
        <rFont val="Calibri"/>
        <family val="2"/>
        <charset val="204"/>
        <scheme val="minor"/>
      </rPr>
      <t>УМК Математика:</t>
    </r>
    <r>
      <rPr>
        <sz val="11"/>
        <color theme="1"/>
        <rFont val="Calibri"/>
        <family val="2"/>
        <charset val="204"/>
        <scheme val="minor"/>
      </rPr>
      <t xml:space="preserve"> Математика. Задачник / Башмаков М.И.</t>
    </r>
  </si>
  <si>
    <t>https://academia-moscow.ru/catalogue/4986/706896/</t>
  </si>
  <si>
    <t>https://academia-moscow.ru/catalogue/4986/706899/</t>
  </si>
  <si>
    <t>Башмаков М.И., Буцко Е.В.</t>
  </si>
  <si>
    <t>Математика. Электронная рабочая тетрадь</t>
  </si>
  <si>
    <r>
      <rPr>
        <b/>
        <sz val="11"/>
        <color theme="1"/>
        <rFont val="Calibri"/>
        <family val="2"/>
        <charset val="204"/>
        <scheme val="minor"/>
      </rPr>
      <t>УМК Математика</t>
    </r>
    <r>
      <rPr>
        <sz val="11"/>
        <color theme="1"/>
        <rFont val="Calibri"/>
        <family val="2"/>
        <charset val="204"/>
        <scheme val="minor"/>
      </rPr>
      <t>: Математика. Электронная рабочая тетрадь / Башмаков М.И., Буцко Е.В.</t>
    </r>
  </si>
  <si>
    <t>https://academia-moscow.ru/catalogue/4986/818729/</t>
  </si>
  <si>
    <t>Башмаков М.И., Иволгина С.В., Титова А.В.</t>
  </si>
  <si>
    <t>Математика. Электронное наглядное пособие (30 плакатов)</t>
  </si>
  <si>
    <r>
      <rPr>
        <b/>
        <sz val="11"/>
        <color theme="1"/>
        <rFont val="Calibri"/>
        <family val="2"/>
        <charset val="204"/>
        <scheme val="minor"/>
      </rPr>
      <t xml:space="preserve">УМК Математика: </t>
    </r>
    <r>
      <rPr>
        <sz val="11"/>
        <color theme="1"/>
        <rFont val="Calibri"/>
        <family val="2"/>
        <charset val="204"/>
        <scheme val="minor"/>
      </rPr>
      <t>Математика. Электронное наглядное пособие (30 плакатов) / Башмаков М.И., Иволгина С.В., Титова А.В.</t>
    </r>
  </si>
  <si>
    <t>https://academia-moscow.ru/catalogue/4986/829528/</t>
  </si>
  <si>
    <t>2.2.3.2.1.1.</t>
  </si>
  <si>
    <t>Цветкова М.С.</t>
  </si>
  <si>
    <t xml:space="preserve">Информатика </t>
  </si>
  <si>
    <r>
      <rPr>
        <b/>
        <sz val="11"/>
        <color theme="1"/>
        <rFont val="Calibri"/>
        <family val="2"/>
        <charset val="204"/>
        <scheme val="minor"/>
      </rPr>
      <t xml:space="preserve">УМК Информатика: </t>
    </r>
    <r>
      <rPr>
        <sz val="11"/>
        <color theme="1"/>
        <rFont val="Calibri"/>
        <family val="2"/>
        <charset val="204"/>
        <scheme val="minor"/>
      </rPr>
      <t>Информатика  / Цветкова М.С.</t>
    </r>
  </si>
  <si>
    <t>https://academia-moscow.ru/catalogue/4986/706893/</t>
  </si>
  <si>
    <t>Информатика Практикум</t>
  </si>
  <si>
    <r>
      <rPr>
        <b/>
        <sz val="11"/>
        <color theme="1"/>
        <rFont val="Calibri"/>
        <family val="2"/>
        <charset val="204"/>
        <scheme val="minor"/>
      </rPr>
      <t xml:space="preserve">УМК Информатика: </t>
    </r>
    <r>
      <rPr>
        <sz val="11"/>
        <color theme="1"/>
        <rFont val="Calibri"/>
        <family val="2"/>
        <charset val="204"/>
        <scheme val="minor"/>
      </rPr>
      <t>Информатика Практикум / Цветкова М.С.</t>
    </r>
  </si>
  <si>
    <t>https://academia-moscow.ru/catalogue/4986/706871/</t>
  </si>
  <si>
    <t>Информатика. Электронная рабочая тетрадь</t>
  </si>
  <si>
    <t>https://academia-moscow.ru/catalogue/4986/818759/</t>
  </si>
  <si>
    <t>Безкоровайная Г.Т.</t>
  </si>
  <si>
    <t>Английский язык (Planet of English)</t>
  </si>
  <si>
    <r>
      <rPr>
        <b/>
        <sz val="11"/>
        <color theme="1"/>
        <rFont val="Calibri"/>
        <family val="2"/>
        <charset val="204"/>
        <scheme val="minor"/>
      </rPr>
      <t xml:space="preserve">УМК Английский язык: </t>
    </r>
    <r>
      <rPr>
        <sz val="11"/>
        <color theme="1"/>
        <rFont val="Calibri"/>
        <family val="2"/>
        <charset val="204"/>
        <scheme val="minor"/>
      </rPr>
      <t>Английский язык (Planet of English) / Безкоровайная Г. Т.</t>
    </r>
  </si>
  <si>
    <t>Лаврик Г.В.</t>
  </si>
  <si>
    <t xml:space="preserve">Английский язык. Planet of English. Практикум. Социально-экономический профиль. </t>
  </si>
  <si>
    <r>
      <rPr>
        <b/>
        <sz val="11"/>
        <color theme="1"/>
        <rFont val="Calibri"/>
        <family val="2"/>
        <charset val="204"/>
        <scheme val="minor"/>
      </rPr>
      <t xml:space="preserve">УМК Английский язык: </t>
    </r>
    <r>
      <rPr>
        <sz val="11"/>
        <color theme="1"/>
        <rFont val="Calibri"/>
        <family val="2"/>
        <charset val="204"/>
        <scheme val="minor"/>
      </rPr>
      <t xml:space="preserve">Английский язык. Planet of English. Практикум. Социально-экономический профиль.  / Лаврик Г.В. </t>
    </r>
  </si>
  <si>
    <t>Соколова Н.И.</t>
  </si>
  <si>
    <t xml:space="preserve">Английский язык. Planet of English. Практикум. Гуманитарный профиль. </t>
  </si>
  <si>
    <r>
      <rPr>
        <b/>
        <sz val="11"/>
        <color theme="1"/>
        <rFont val="Calibri"/>
        <family val="2"/>
        <charset val="204"/>
        <scheme val="minor"/>
      </rPr>
      <t>УМК Английский язык:</t>
    </r>
    <r>
      <rPr>
        <sz val="11"/>
        <color theme="1"/>
        <rFont val="Calibri"/>
        <family val="2"/>
        <charset val="204"/>
        <scheme val="minor"/>
      </rPr>
      <t xml:space="preserve"> Английский язык. Planet of English. Практикум. Гуманитарный профиль.  / Соколова Н.И. </t>
    </r>
  </si>
  <si>
    <t>https://academia-moscow.ru/catalogue/4986/711549/</t>
  </si>
  <si>
    <t>https://academia-moscow.ru/catalogue/4986/711543/</t>
  </si>
  <si>
    <t>https://academia-moscow.ru/catalogue/4986/711545/</t>
  </si>
  <si>
    <t>Баранчиков Е.В.</t>
  </si>
  <si>
    <t>География</t>
  </si>
  <si>
    <r>
      <rPr>
        <b/>
        <sz val="11"/>
        <color theme="1"/>
        <rFont val="Calibri"/>
        <family val="2"/>
        <charset val="204"/>
        <scheme val="minor"/>
      </rPr>
      <t xml:space="preserve">УМК География: </t>
    </r>
    <r>
      <rPr>
        <sz val="11"/>
        <color theme="1"/>
        <rFont val="Calibri"/>
        <family val="2"/>
        <charset val="204"/>
        <scheme val="minor"/>
      </rPr>
      <t xml:space="preserve">География / Баранчиков Е.В. </t>
    </r>
  </si>
  <si>
    <t>География: Практикум</t>
  </si>
  <si>
    <r>
      <rPr>
        <b/>
        <sz val="11"/>
        <color theme="1"/>
        <rFont val="Calibri"/>
        <family val="2"/>
        <charset val="204"/>
        <scheme val="minor"/>
      </rPr>
      <t>УМК География:</t>
    </r>
    <r>
      <rPr>
        <sz val="11"/>
        <color theme="1"/>
        <rFont val="Calibri"/>
        <family val="2"/>
        <charset val="204"/>
        <scheme val="minor"/>
      </rPr>
      <t xml:space="preserve"> География: Практикум / Баранчиков Е.В. </t>
    </r>
  </si>
  <si>
    <t>https://academia-moscow.ru/catalogue/4986/711254/</t>
  </si>
  <si>
    <t>https://academia-moscow.ru/catalogue/4986/711547/</t>
  </si>
  <si>
    <t>Белокурова С.П.</t>
  </si>
  <si>
    <t>Обернихина Г.А.</t>
  </si>
  <si>
    <t>Литература. Технологический, естественно-научный профили. Часть 1</t>
  </si>
  <si>
    <r>
      <rPr>
        <b/>
        <sz val="11"/>
        <color theme="1"/>
        <rFont val="Calibri"/>
        <family val="2"/>
        <charset val="204"/>
        <scheme val="minor"/>
      </rPr>
      <t>УМК Литература:</t>
    </r>
    <r>
      <rPr>
        <sz val="11"/>
        <color theme="1"/>
        <rFont val="Calibri"/>
        <family val="2"/>
        <charset val="204"/>
        <scheme val="minor"/>
      </rPr>
      <t xml:space="preserve"> Литература. Технологический, естественно-научный профили. Часть 1 / Обернихина Г.А.</t>
    </r>
  </si>
  <si>
    <t>Литература. Технологический, естественно-научный профили. Часть 2</t>
  </si>
  <si>
    <r>
      <rPr>
        <b/>
        <sz val="11"/>
        <color theme="1"/>
        <rFont val="Calibri"/>
        <family val="2"/>
        <charset val="204"/>
        <scheme val="minor"/>
      </rPr>
      <t xml:space="preserve">УМК Литература: </t>
    </r>
    <r>
      <rPr>
        <sz val="11"/>
        <color theme="1"/>
        <rFont val="Calibri"/>
        <family val="2"/>
        <charset val="204"/>
        <scheme val="minor"/>
      </rPr>
      <t>Литература. Технологический, естественно-научный профили. Часть 2 / Обернихина Г.А.</t>
    </r>
  </si>
  <si>
    <t>Литература. Технологический, естественно-научный профили. Практикум</t>
  </si>
  <si>
    <r>
      <rPr>
        <b/>
        <sz val="11"/>
        <color theme="1"/>
        <rFont val="Calibri"/>
        <family val="2"/>
        <charset val="204"/>
        <scheme val="minor"/>
      </rPr>
      <t>УМК Литература:</t>
    </r>
    <r>
      <rPr>
        <sz val="11"/>
        <color theme="1"/>
        <rFont val="Calibri"/>
        <family val="2"/>
        <charset val="204"/>
        <scheme val="minor"/>
      </rPr>
      <t xml:space="preserve"> Литература. Технологический, естественно-научный профили. Практикум / Обернихина Г.А.</t>
    </r>
  </si>
  <si>
    <t>https://academia-moscow.ru/catalogue/4986/710439/</t>
  </si>
  <si>
    <t>https://academia-moscow.ru/catalogue/4986/710441/</t>
  </si>
  <si>
    <t>https://academia-moscow.ru/catalogue/4986/711535/</t>
  </si>
  <si>
    <t>Важенин А.Г.</t>
  </si>
  <si>
    <t>Обществознание: В 2 ч.: Ч. 1</t>
  </si>
  <si>
    <r>
      <rPr>
        <b/>
        <sz val="11"/>
        <color theme="1"/>
        <rFont val="Calibri"/>
        <family val="2"/>
        <charset val="204"/>
        <scheme val="minor"/>
      </rPr>
      <t xml:space="preserve">УМК Обществознание: </t>
    </r>
    <r>
      <rPr>
        <sz val="11"/>
        <color theme="1"/>
        <rFont val="Calibri"/>
        <family val="2"/>
        <charset val="204"/>
        <scheme val="minor"/>
      </rPr>
      <t>Обществознание: В 2 ч.: Ч. 1 / Важенин А.Г.</t>
    </r>
  </si>
  <si>
    <t>Обществознание: В 2 ч.: Ч. 2</t>
  </si>
  <si>
    <r>
      <rPr>
        <b/>
        <sz val="11"/>
        <color theme="1"/>
        <rFont val="Calibri"/>
        <family val="2"/>
        <charset val="204"/>
        <scheme val="minor"/>
      </rPr>
      <t xml:space="preserve">УМК Обществознание: </t>
    </r>
    <r>
      <rPr>
        <sz val="11"/>
        <color theme="1"/>
        <rFont val="Calibri"/>
        <family val="2"/>
        <charset val="204"/>
        <scheme val="minor"/>
      </rPr>
      <t>Обществознание: В 2 ч.: Ч. 2 / Важенин А.Г.</t>
    </r>
  </si>
  <si>
    <t>Обществознание. Практикум</t>
  </si>
  <si>
    <t>Косолапова Н.В.</t>
  </si>
  <si>
    <t>Основы безопасности и защиты Родины. Практикум</t>
  </si>
  <si>
    <t>https://academia-moscow.ru/catalogue/4986/892941/</t>
  </si>
  <si>
    <t>Воителева Т.М.</t>
  </si>
  <si>
    <t>Русский язык. Сборник упражнений</t>
  </si>
  <si>
    <r>
      <rPr>
        <b/>
        <sz val="11"/>
        <color theme="1"/>
        <rFont val="Calibri"/>
        <family val="2"/>
        <charset val="204"/>
        <scheme val="minor"/>
      </rPr>
      <t>УМК Русский язык:</t>
    </r>
    <r>
      <rPr>
        <sz val="11"/>
        <color theme="1"/>
        <rFont val="Calibri"/>
        <family val="2"/>
        <charset val="204"/>
        <scheme val="minor"/>
      </rPr>
      <t xml:space="preserve"> Русский язык. Сборник упражнений / Воителева Т.М.</t>
    </r>
  </si>
  <si>
    <t>https://academia-moscow.ru/catalogue/4986/710462/</t>
  </si>
  <si>
    <t>2.2.4.1.1.1.</t>
  </si>
  <si>
    <t>Дмитриева В.Ф.</t>
  </si>
  <si>
    <t>Физика. Технологический профиль: в 2 ч. Часть 1</t>
  </si>
  <si>
    <r>
      <rPr>
        <b/>
        <sz val="11"/>
        <color theme="1"/>
        <rFont val="Calibri"/>
        <family val="2"/>
        <charset val="204"/>
        <scheme val="minor"/>
      </rPr>
      <t>УМК Физика:</t>
    </r>
    <r>
      <rPr>
        <sz val="11"/>
        <color theme="1"/>
        <rFont val="Calibri"/>
        <family val="2"/>
        <charset val="204"/>
        <scheme val="minor"/>
      </rPr>
      <t xml:space="preserve"> Физика. Технологический профиль: в 2 ч. Часть 1 / Дмитриева В.Ф.</t>
    </r>
  </si>
  <si>
    <t>Физика. Технологический профиль: в 2 ч. Часть 2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</si>
  <si>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Физика. Технологический профиль: в 2 ч. Часть 2 / Дмитриева В.Ф.</t>
    </r>
  </si>
  <si>
    <t>Физика. Технологический профиль. Сборник задач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</si>
  <si>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Физика. Технологический профиль. Сборник задач / Дмитриева В.Ф.</t>
    </r>
  </si>
  <si>
    <t>https://academia-moscow.ru/catalogue/4986/706909/</t>
  </si>
  <si>
    <t>https://academia-moscow.ru/catalogue/4986/706911/</t>
  </si>
  <si>
    <t>https://academia-moscow.ru/catalogue/4986/706913/</t>
  </si>
  <si>
    <t>2.2.4.1.1.3.</t>
  </si>
  <si>
    <t>Фещенко Т.С.</t>
  </si>
  <si>
    <t>Физика. Социально-экономический, гуманитарный профили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</si>
  <si>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Физика. Социально-экономический, гуманитарный профили / Фещенко Т.С.</t>
    </r>
  </si>
  <si>
    <t>Физика. Социально-экономический, гуманитарный профили. Практикум</t>
  </si>
  <si>
    <r>
      <rPr>
        <b/>
        <sz val="11"/>
        <color theme="1"/>
        <rFont val="Calibri"/>
        <family val="2"/>
        <charset val="204"/>
        <scheme val="minor"/>
      </rPr>
      <t>УМК Физика:</t>
    </r>
    <r>
      <rPr>
        <sz val="11"/>
        <color theme="1"/>
        <rFont val="Calibri"/>
        <family val="2"/>
        <charset val="204"/>
        <scheme val="minor"/>
      </rPr>
      <t xml:space="preserve"> Физика. Социально-экономический, гуманитарный профили. Практикум / Фещенко Т.С.</t>
    </r>
  </si>
  <si>
    <t>https://academia-moscow.ru/catalogue/4986/706915/</t>
  </si>
  <si>
    <t>https://academia-moscow.ru/catalogue/4986/706917/</t>
  </si>
  <si>
    <t>Дмитриева В.Ф., Семке А.И.</t>
  </si>
  <si>
    <t>Физика. Электронное наглядное пособие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</si>
  <si>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Физика. Электронное наглядное пособие / Дмитриева В.Ф., Семке А.И.</t>
    </r>
  </si>
  <si>
    <t>https://academia-moscow.ru/catalogue/4986/829539/</t>
  </si>
  <si>
    <t>Дмитриева В.Ф., Пешкова А.В.</t>
  </si>
  <si>
    <t>Физика. Технологический профиль. Электронная рабочая тетрадь</t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</si>
  <si>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Физика. Технологический профиль. Электронная рабочая тетрадь / Дмитриева В.Ф., Пешкова А.В.</t>
    </r>
  </si>
  <si>
    <t>https://academia-moscow.ru/catalogue/4986/818751/</t>
  </si>
  <si>
    <t>Фещенко Т.С., Алексеева Е.В., Шестакова Л.А.</t>
  </si>
  <si>
    <t>Физика. Социально-экономический, гуманитарный профили. Электронная рабочая тетрадь</t>
  </si>
  <si>
    <r>
      <rPr>
        <b/>
        <sz val="11"/>
        <color theme="1"/>
        <rFont val="Calibri"/>
        <family val="2"/>
        <charset val="204"/>
        <scheme val="minor"/>
      </rPr>
      <t>УМК Физика</t>
    </r>
    <r>
      <rPr>
        <sz val="11"/>
        <color theme="1"/>
        <rFont val="Calibri"/>
        <family val="2"/>
        <charset val="204"/>
        <scheme val="minor"/>
      </rPr>
      <t>: Физика. Социально-экономический, гуманитарный профили. Электронная рабочая тетрадь / Фещенко Т.С., Алексеева Е.В., Шестакова Л.А.</t>
    </r>
  </si>
  <si>
    <t>https://academia-moscow.ru/catalogue/4986/818757/</t>
  </si>
  <si>
    <t>2.2.6.1.1.1.</t>
  </si>
  <si>
    <t>Борисова М.М.</t>
  </si>
  <si>
    <t>Физическая культура. Практикум</t>
  </si>
  <si>
    <r>
      <rPr>
        <b/>
        <sz val="11"/>
        <color theme="1"/>
        <rFont val="Calibri"/>
        <family val="2"/>
        <charset val="204"/>
        <scheme val="minor"/>
      </rPr>
      <t xml:space="preserve">УМК Физическая культура: </t>
    </r>
    <r>
      <rPr>
        <sz val="11"/>
        <color theme="1"/>
        <rFont val="Calibri"/>
        <family val="2"/>
        <charset val="204"/>
        <scheme val="minor"/>
      </rPr>
      <t>Физическая культура. Практикум / Борисова М.М.</t>
    </r>
  </si>
  <si>
    <t>https://academia-moscow.ru/catalogue/4986/706921/</t>
  </si>
  <si>
    <t>2.1.3.6.2.3.1.</t>
  </si>
  <si>
    <t>Каджаева М.Р.</t>
  </si>
  <si>
    <t>Финансовая грамотность 10-11 классы</t>
  </si>
  <si>
    <r>
      <rPr>
        <b/>
        <sz val="11"/>
        <color theme="1"/>
        <rFont val="Calibri"/>
        <family val="2"/>
        <charset val="204"/>
        <scheme val="minor"/>
      </rPr>
      <t>УМК Финансовая грамотность:</t>
    </r>
    <r>
      <rPr>
        <sz val="11"/>
        <color theme="1"/>
        <rFont val="Calibri"/>
        <family val="2"/>
        <charset val="204"/>
        <scheme val="minor"/>
      </rPr>
      <t xml:space="preserve"> Финансовая грамотность 10-11 классы / Каджаева М.Р.</t>
    </r>
  </si>
  <si>
    <t>https://academia-moscow.ru/catalogue/4986/684356/</t>
  </si>
  <si>
    <t>2.2.4.2.2.1.</t>
  </si>
  <si>
    <t>Габриелян О.С.</t>
  </si>
  <si>
    <t>Химия. Естественно-научный профиль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</si>
  <si>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Химия. Естественно-научный профиль / Габриелян О.С.</t>
    </r>
  </si>
  <si>
    <t>Химия. Практикум</t>
  </si>
  <si>
    <r>
      <rPr>
        <b/>
        <sz val="11"/>
        <color theme="1"/>
        <rFont val="Calibri"/>
        <family val="2"/>
        <charset val="204"/>
        <scheme val="minor"/>
      </rPr>
      <t>УМК Химия</t>
    </r>
    <r>
      <rPr>
        <sz val="11"/>
        <color theme="1"/>
        <rFont val="Calibri"/>
        <family val="2"/>
        <charset val="204"/>
        <scheme val="minor"/>
      </rPr>
      <t>: Химия. Практикум / Габриелян О.С.</t>
    </r>
  </si>
  <si>
    <t>https://academia-moscow.ru/catalogue/4986/706924/</t>
  </si>
  <si>
    <t>https://academia-moscow.ru/catalogue/4986/706926/</t>
  </si>
  <si>
    <t>2.2.4.2.1.1.</t>
  </si>
  <si>
    <t>Химия. Технологический профиль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</si>
  <si>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Химия. Технологический профиль / Габриелян О.С.</t>
    </r>
  </si>
  <si>
    <t>Химия. Тесты, задачи и упражнения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</si>
  <si>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Химия. Тесты, задачи и упражнения / Габриелян О.С.</t>
    </r>
  </si>
  <si>
    <t>https://academia-moscow.ru/catalogue/4986/706928/</t>
  </si>
  <si>
    <t>https://academia-moscow.ru/catalogue/4986/706930/</t>
  </si>
  <si>
    <t>Габриелян О.С., Остроумов И.Г., Сладков С.А. и др.</t>
  </si>
  <si>
    <t>Химия.  Электронное наглядное пособие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</si>
  <si>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Химия.  Электронное наглядное пособие / Габриелян О.С., Остроумов И.Г., Сладков С.А. и др.</t>
    </r>
  </si>
  <si>
    <t>https://academia-moscow.ru/catalogue/4986/830251/</t>
  </si>
  <si>
    <t>Габриелян О.С., Остроумов И.Г., Солодов С.В. и д.р.</t>
  </si>
  <si>
    <t>Химия. Технологический профиль. Электронная рабочая тетрадь</t>
  </si>
  <si>
    <r>
      <rPr>
        <b/>
        <sz val="11"/>
        <color theme="1"/>
        <rFont val="Calibri"/>
        <family val="2"/>
        <charset val="204"/>
        <scheme val="minor"/>
      </rPr>
      <t>УМК Химия:</t>
    </r>
    <r>
      <rPr>
        <sz val="11"/>
        <color theme="1"/>
        <rFont val="Calibri"/>
        <family val="2"/>
        <charset val="204"/>
        <scheme val="minor"/>
      </rPr>
      <t xml:space="preserve"> Химия. Технологический профиль. Электронная рабочая тетрадь / Габриелян О.С., Остроумов И.Г., Солодов С.В. и др.</t>
    </r>
  </si>
  <si>
    <t>https://academia-moscow.ru/catalogue/4986/818755/</t>
  </si>
  <si>
    <t>СОЦИАЛЬНО-ГУМАНИТАРНЫЕ ДИСЦИПЛИНЫ</t>
  </si>
  <si>
    <t>ЭУМК: Безопасность жизнедеятельности</t>
  </si>
  <si>
    <t>Электронный учебно-методический комплекс</t>
  </si>
  <si>
    <t>https://academia-moscow.ru/catalogue/4986/831709/</t>
  </si>
  <si>
    <t>Сапронов Ю.Г.</t>
  </si>
  <si>
    <t>Агеева Е.А.</t>
  </si>
  <si>
    <t>ЭУМК: Английский язык для сварщиков</t>
  </si>
  <si>
    <t>https://academia-moscow.ru/catalogue/4986/477910/</t>
  </si>
  <si>
    <t>ЭУМ: Английский язык. Сварочные технологии</t>
  </si>
  <si>
    <t>Электронный учебный модуль</t>
  </si>
  <si>
    <t>https://academia-moscow.ru/catalogue/4986/714993/</t>
  </si>
  <si>
    <t>ЭУМ: Английский язык: Обработка листового металла</t>
  </si>
  <si>
    <t>https://academia-moscow.ru/catalogue/4986/716247/</t>
  </si>
  <si>
    <t>Баринова Т.Г.</t>
  </si>
  <si>
    <t>ЭУМ: Английский язык: Информационные технологии</t>
  </si>
  <si>
    <t>https://academia-moscow.ru/catalogue/4986/716272/</t>
  </si>
  <si>
    <t>Бубич Ф.В.</t>
  </si>
  <si>
    <t>ЭУМ: Английский язык. Ландшафтный дизайн</t>
  </si>
  <si>
    <t>https://academia-moscow.ru/catalogue/4986/710122/</t>
  </si>
  <si>
    <t>ЭУМ: Английский язык. Эксплуатация сельскохозяйственных машин</t>
  </si>
  <si>
    <t>https://academia-moscow.ru/catalogue/4986/713891/</t>
  </si>
  <si>
    <t>Голубев А.П.</t>
  </si>
  <si>
    <t>ЭУМ: Английский язык: Строительные работы</t>
  </si>
  <si>
    <t>https://academia-moscow.ru/catalogue/4986/716222/</t>
  </si>
  <si>
    <t>Долтмурзиев Д.О.</t>
  </si>
  <si>
    <t>ЭУМ: Английский язык: Мехатроника: Мобильная робототехника</t>
  </si>
  <si>
    <t>https://academia-moscow.ru/catalogue/4986/716182/</t>
  </si>
  <si>
    <t>Кожарская Е.Э.</t>
  </si>
  <si>
    <t>ЭУМ: Английский язык: Графический дизайн</t>
  </si>
  <si>
    <t>https://academia-moscow.ru/catalogue/4986/716196/</t>
  </si>
  <si>
    <t>ЭУМ: Английский язык: Медицинский и социальный уход</t>
  </si>
  <si>
    <t>https://academia-moscow.ru/catalogue/4986/716175/</t>
  </si>
  <si>
    <t>ЭУМ: Английский язык: Общественное питание</t>
  </si>
  <si>
    <t>https://academia-moscow.ru/catalogue/4986/714997/</t>
  </si>
  <si>
    <t>ЭУМ: Английский язык: Инженерный дизайн CAD</t>
  </si>
  <si>
    <t>https://academia-moscow.ru/catalogue/4986/716186/</t>
  </si>
  <si>
    <t>Мильман К.С.</t>
  </si>
  <si>
    <t>ЭУМ: Английский язык. Электромонтажные работы</t>
  </si>
  <si>
    <t>https://academia-moscow.ru/catalogue/4986/714986/</t>
  </si>
  <si>
    <t>Моргунова Н.И.</t>
  </si>
  <si>
    <t>ЭУМ: Английский язык. Ремонт и обслуживание автомобилей</t>
  </si>
  <si>
    <t>https://academia-moscow.ru/catalogue/4986/713976/</t>
  </si>
  <si>
    <t>Потапова И.И.</t>
  </si>
  <si>
    <t>ЭУМ: Английский язык: Администрирование отеля</t>
  </si>
  <si>
    <t>https://academia-moscow.ru/catalogue/4986/716177/</t>
  </si>
  <si>
    <t>Чернышкова Е.М.</t>
  </si>
  <si>
    <t>ЭУМ: Английский язык: Парикмахерское искусство</t>
  </si>
  <si>
    <t>https://academia-moscow.ru/catalogue/4986/716180/</t>
  </si>
  <si>
    <t>Шутова М.В.</t>
  </si>
  <si>
    <t>ЭУМ: Английский язык: Фрезерные и токарные работы на станках с ЧПУ</t>
  </si>
  <si>
    <t>https://academia-moscow.ru/catalogue/4986/710793/</t>
  </si>
  <si>
    <t>Давыдова Н.С.</t>
  </si>
  <si>
    <t>ЭУМК: Основы бережливого производства</t>
  </si>
  <si>
    <t>https://academia-moscow.ru/catalogue/4986/692267/</t>
  </si>
  <si>
    <t>https://academia-moscow.ru/catalogue/4986/892674/</t>
  </si>
  <si>
    <t>Физическая культура</t>
  </si>
  <si>
    <t>ФГОС СПО (ОБЩЕПРОФЕССИОНАЛЬНЫЕ ДИСЦИПЛИНЫ)</t>
  </si>
  <si>
    <t>Сетков В.И.</t>
  </si>
  <si>
    <t>08.01.02 Монтажник трубопроводов</t>
  </si>
  <si>
    <t>Лукин А.А.</t>
  </si>
  <si>
    <t>08.01.04 Кровельщик</t>
  </si>
  <si>
    <t>08.01.22 Мастер путевых машин</t>
  </si>
  <si>
    <t>Покровский Б.С.</t>
  </si>
  <si>
    <t>08.01.23 Бригадир-путеец</t>
  </si>
  <si>
    <t>08.01.27 Мастер общестроительных работ</t>
  </si>
  <si>
    <t>08.01.28 Мастер отделочных строительных и декоративных работ</t>
  </si>
  <si>
    <t>Парикова Е.В.</t>
  </si>
  <si>
    <t xml:space="preserve">08.01.29 Мастер по ремонту и обслуживанию инженерных систем жилищно-коммунального хозяйства </t>
  </si>
  <si>
    <t>08.01.30 Электромонтажник слаботочных систем</t>
  </si>
  <si>
    <t xml:space="preserve">08.01.31 Электромонтажник электрических сетей и электрооборудования 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</si>
  <si>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</si>
  <si>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</si>
  <si>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</si>
  <si>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</si>
  <si>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08.02.08 Монтаж и эксплуатация оборудования и систем газоснабжения</t>
  </si>
  <si>
    <t>Немцов М.В.</t>
  </si>
  <si>
    <t>08.02.09 Монтаж, наладка и эксплуатация электрооборудования промышленных и гражданских зданий</t>
  </si>
  <si>
    <t>Берикашвили В.Ш.</t>
  </si>
  <si>
    <t>Драчева Е.Л.</t>
  </si>
  <si>
    <t>08.02.12 Строительство и эксплуатация автомобильных дорог, аэродромов и городских путей сообщения</t>
  </si>
  <si>
    <t xml:space="preserve">08.02.13 Монтаж и эксплуатация внутренних сантехнических устройств, кондиционирования воздуха и вентиляции </t>
  </si>
  <si>
    <t>Румынина В.В.</t>
  </si>
  <si>
    <t>Янковая В.Ф.</t>
  </si>
  <si>
    <t>09.01.03 Оператор информационных систем и ресурсов</t>
  </si>
  <si>
    <t>Ярочкина Г.В.</t>
  </si>
  <si>
    <t>09.02.01 Компьютерные системы и комплексы</t>
  </si>
  <si>
    <t>Костров Б.В.</t>
  </si>
  <si>
    <t>Стандартизация, сертификация и техническое документоведение</t>
  </si>
  <si>
    <t>Сенкевич А.В.</t>
  </si>
  <si>
    <t>Федорова Г.Н.</t>
  </si>
  <si>
    <t xml:space="preserve">09.02.06 Сетевое и системное администрирование </t>
  </si>
  <si>
    <t>09.02.07 Информационные системы и программирование</t>
  </si>
  <si>
    <t>Баринов В.В.</t>
  </si>
  <si>
    <t>Лебедева Е.М.</t>
  </si>
  <si>
    <t>09.02.08  Интеллектуальные интегрированные системы</t>
  </si>
  <si>
    <t>10.00.00 Информационная безопасность</t>
  </si>
  <si>
    <t>Журавлева Л.В.</t>
  </si>
  <si>
    <t xml:space="preserve">10.02.04 Обеспечение информационной безопасности телекоммуникационных систем </t>
  </si>
  <si>
    <t>10.02.05 Обеспечение информационной безопасности автоматизированных систем</t>
  </si>
  <si>
    <t>Гребенюк Е.И.</t>
  </si>
  <si>
    <t xml:space="preserve">11.01.01 Монтажник радиоэлектронной аппаратуры и приборов </t>
  </si>
  <si>
    <t>11.01.02 Радиомеханик</t>
  </si>
  <si>
    <t>11.01.05 Монтажник связи</t>
  </si>
  <si>
    <t>11.01.11 Наладчик технологического оборудования (электронная техника)</t>
  </si>
  <si>
    <t>11.02.03 Эксплуатация оборудования радиосвязи и электронавигации судов</t>
  </si>
  <si>
    <t>Михеева Е.В.</t>
  </si>
  <si>
    <t>11.02.06 Техническая эксплуатация транспортного радиоэлектронного оборудования (по видам транспорта)</t>
  </si>
  <si>
    <t>Ушаков П.А.</t>
  </si>
  <si>
    <t>11.02.07 Радиотехнические информационные системы</t>
  </si>
  <si>
    <t>11.02.12 Почтовая связь</t>
  </si>
  <si>
    <t>11.02.13 Твердотельная электроника</t>
  </si>
  <si>
    <t>11.02.15 Инфокоммуникационные сети и системы связи</t>
  </si>
  <si>
    <t xml:space="preserve">11.02.16 Монтаж, техническое обслуживание и ремонт электронных приборов и устройств </t>
  </si>
  <si>
    <t>11.02.17 Разработка электронных устройств и систем</t>
  </si>
  <si>
    <t>11.02.18 Системы радиосвязи, мобильной связи и терерадиовещания</t>
  </si>
  <si>
    <t>13.01.10 Электромонтер по ремонту и обслуживанию электрооборудования (по отраслям)</t>
  </si>
  <si>
    <t>13.02.01 Тепловые электрические станции</t>
  </si>
  <si>
    <t>Зайцев С.А.</t>
  </si>
  <si>
    <t>Константинов В.М.</t>
  </si>
  <si>
    <t>13.02.02 Теплоснабжение и теплотехническое оборудование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</si>
  <si>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</si>
  <si>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</si>
  <si>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</si>
  <si>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</si>
  <si>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</si>
  <si>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13.02.12 Электрические станции, сети, их релейная защита и автоматизация</t>
  </si>
  <si>
    <t>13.02.13 Эксплуатация и обслуживание электрического и электромеханического оборудования (по отраслям)</t>
  </si>
  <si>
    <t>Вереина Л.И.</t>
  </si>
  <si>
    <t>Овчинников В.В.</t>
  </si>
  <si>
    <t>15.01.08 Наладчик литейного оборудования</t>
  </si>
  <si>
    <t>Феофанов А.Н.</t>
  </si>
  <si>
    <t>15.01.13 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</si>
  <si>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</si>
  <si>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</si>
  <si>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15.01.22 Чертежник-конструктор</t>
  </si>
  <si>
    <t xml:space="preserve">15.01.29 Контроль качества в машиностроении </t>
  </si>
  <si>
    <t>15.01.32 Оператор станков с программным управлением</t>
  </si>
  <si>
    <t>15.01.35 Мастер слесарных работ</t>
  </si>
  <si>
    <t>15.01.36 Дефектоскопист</t>
  </si>
  <si>
    <t xml:space="preserve">15.01.37 Слесарь-наладчик контрольно-измерительных приборов и автоматики </t>
  </si>
  <si>
    <t xml:space="preserve">15.01.38 Оператор-наладчик металлообрабатывающих станков </t>
  </si>
  <si>
    <t>Ермолаев В.В.</t>
  </si>
  <si>
    <t xml:space="preserve">15.02.03 Монтаж, техническое обслуживание и ремонт гидравлического и пневматического оборудования (по отраслям) </t>
  </si>
  <si>
    <t>15.02.04 Специальные машины и устройства</t>
  </si>
  <si>
    <t xml:space="preserve">15.02.06 Монтаж, техническая эксплуатация и ремонт холодильно-компрессорных и теплонасосных машин и установок (по отраслям) </t>
  </si>
  <si>
    <t>15.02.09 Аддитивные технологии</t>
  </si>
  <si>
    <t>15.02.10 Мехатроника и  робототехника (по отраслям)</t>
  </si>
  <si>
    <t>Панфилова А.П.</t>
  </si>
  <si>
    <t>15.02.12 Монтаж, техническое обслуживание и ремонт промышленного оборудования (по отраслям)</t>
  </si>
  <si>
    <t>15.02.14 Оснащение средствами автоматизации технологических процессов и производств (по отраслям)</t>
  </si>
  <si>
    <t>15.02.16 Технология машиностроения</t>
  </si>
  <si>
    <t>15.02.17 Монтаж, техническое обслуживание, эксплуатация и ремонт промышленного оборудования (по отраслям)</t>
  </si>
  <si>
    <t xml:space="preserve">15.02.18 Техническая эксплуатация и обслуживание роботизированного производства (по отраслям) </t>
  </si>
  <si>
    <t>15.02.19 Сварочное производство</t>
  </si>
  <si>
    <t>Гуреева М.А.</t>
  </si>
  <si>
    <t>Пукалина Н.Н.</t>
  </si>
  <si>
    <t>18.01.01 Лаборант по физико-химическим испытаниям</t>
  </si>
  <si>
    <t>18.01.03 Аппаратчик-оператор экологических установок</t>
  </si>
  <si>
    <t>18.01.06 Оператор производства стекловолокна, стекловолокнистых материалов и изделий стеклопластиков</t>
  </si>
  <si>
    <t>18.01.08 Мастер-изготовитель деталей и изделий из стекла</t>
  </si>
  <si>
    <t>18.01.27 Машинист технологических насосов и компрессоров</t>
  </si>
  <si>
    <t>18.01.28 Оператор нефтепереработки</t>
  </si>
  <si>
    <t xml:space="preserve">18.01.34 Лаборант по контролю качества сырья, реактивов, промежуточных продуктов, готовой продукции, отходов производства (по отраслям) </t>
  </si>
  <si>
    <t>18.02.04 Электрохимическое производство</t>
  </si>
  <si>
    <t>18.02.05 Производство тугопавких неметаллических и силикатных материалов и изделий</t>
  </si>
  <si>
    <t>18.02.07 Технология производства и переработки пластических масс и эластомеров</t>
  </si>
  <si>
    <t xml:space="preserve">18.02.09 Переработка нефти и газа </t>
  </si>
  <si>
    <t>18.02.10 Коксохимическое производство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</si>
  <si>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</si>
  <si>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</si>
  <si>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18.02.14 Химическая технология производства химических соединений</t>
  </si>
  <si>
    <t>18.02.15 Биохимическое производство</t>
  </si>
  <si>
    <t xml:space="preserve">19.01.18 Аппаратчик-оператор производства продуктов питания из растительного сырья </t>
  </si>
  <si>
    <t>Королев А.А.</t>
  </si>
  <si>
    <t>Мартинчик А.Н.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</si>
  <si>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</si>
  <si>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</si>
  <si>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</si>
  <si>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</si>
  <si>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</si>
  <si>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</si>
  <si>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</si>
  <si>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</si>
  <si>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21.01.10 Ремонтник горного оборудования</t>
  </si>
  <si>
    <t>21.01.15 Электрослесарь подземный</t>
  </si>
  <si>
    <t>21.01.16 Обогатитель полезных ископаемых</t>
  </si>
  <si>
    <t>21.01.17 Мастер по обслуживанию магистральных трубопроводов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</si>
  <si>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</si>
  <si>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</si>
  <si>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</si>
  <si>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21.02.09 Гидрогеология и инженерная геология</t>
  </si>
  <si>
    <t>21.02.12 Технология и техника разведки месторождений полезных ископаемых</t>
  </si>
  <si>
    <t>21.02.15 Открытые горные работы</t>
  </si>
  <si>
    <t>21.02.19 Землеустройство</t>
  </si>
  <si>
    <t>23.01.01 Оператор транспортного терминала</t>
  </si>
  <si>
    <t>23.01.02 Докер-механизатор</t>
  </si>
  <si>
    <t>23.01.06 Машинист дорожных и строительных машин</t>
  </si>
  <si>
    <t xml:space="preserve">23.01.07 Машинист крана (крановщик) </t>
  </si>
  <si>
    <t>23.01.09 Помощник машиниста (по видам подвижного состава железнодорожного транспорта)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</si>
  <si>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</si>
  <si>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</si>
  <si>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</si>
  <si>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</si>
  <si>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</si>
  <si>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</si>
  <si>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 xml:space="preserve">23.01.17 Мастер по ремонту и обслуживанию автомобилей </t>
  </si>
  <si>
    <t>23.01.18 Мастер вертикального транспорта</t>
  </si>
  <si>
    <t>23.02.01 Организация перевозок и управление на транспорте (по видам)</t>
  </si>
  <si>
    <t>Графкина М.В.</t>
  </si>
  <si>
    <t xml:space="preserve">23.02.02 Автомобиле- и тракторостроение 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</si>
  <si>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</si>
  <si>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</si>
  <si>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23.02.07 Техническое обслуживание и ремонт автотранспортных средств</t>
  </si>
  <si>
    <t>23.02.08 Строительство железных дорог, путь и путевое хозяйство</t>
  </si>
  <si>
    <t xml:space="preserve">26.01.05 Электрорадиомонтажник судовой 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</si>
  <si>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</si>
  <si>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</si>
  <si>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</si>
  <si>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</si>
  <si>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</si>
  <si>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</si>
  <si>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 xml:space="preserve">27.02.06 Метрологический контроль средств измерений </t>
  </si>
  <si>
    <t>Гузь А.В.</t>
  </si>
  <si>
    <t>29.01.07 Портной</t>
  </si>
  <si>
    <t>29.01.28 Огранщик алмазов в бриллианты</t>
  </si>
  <si>
    <t>Шеламова Г.М.</t>
  </si>
  <si>
    <t>29.01.34 Оператор оборудования швейного производства (по видам)</t>
  </si>
  <si>
    <t>29.02.02 Технология кожи и меха</t>
  </si>
  <si>
    <t>29.02.05 Технология текстильных изделий (по видам)</t>
  </si>
  <si>
    <t>29.02.08 Технология обработки алмазов</t>
  </si>
  <si>
    <t>29.02.11 Полиграфическое производство</t>
  </si>
  <si>
    <t>31.02.01 Лечебное дело</t>
  </si>
  <si>
    <t>32.02.01 Медико-профилактическое дело</t>
  </si>
  <si>
    <t>33.02.01 Фармация</t>
  </si>
  <si>
    <t>34.02.01 Сестринское дело</t>
  </si>
  <si>
    <t>35.01.05 Контролер качества материалов и продукции деревообрабатывающего производства</t>
  </si>
  <si>
    <t>35.01.06 Оператор машин по производству бумаги и картона</t>
  </si>
  <si>
    <t>Заерко В.И.</t>
  </si>
  <si>
    <t>35.01.15 Мастер по ремонту и обслуживанию электрооборудования в сельскохозяйственном производстве</t>
  </si>
  <si>
    <t>35.01.16 Мастер по водным биоресурсам и аквакультуре</t>
  </si>
  <si>
    <t xml:space="preserve">35.01.19 Мастер садово-паркового и ландшафтного строительства </t>
  </si>
  <si>
    <t>35.01.21 Оленевод-механизатор</t>
  </si>
  <si>
    <t xml:space="preserve">35.01.23 Хозяйка(ин) усадьбы </t>
  </si>
  <si>
    <t>35.01.24 Управляющий сельской усадьбой</t>
  </si>
  <si>
    <t>35.01.25 Оператор-станочник деревообрабатывающего оборудования</t>
  </si>
  <si>
    <t xml:space="preserve">35.01.26 Мастер растениеводства </t>
  </si>
  <si>
    <t>35.01.27 Мастер сельскохозяйственного производства</t>
  </si>
  <si>
    <t xml:space="preserve">35.01.28 Мастер столярного и мебельного производства 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</si>
  <si>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</si>
  <si>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</si>
  <si>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35.01.31 Матрос промысловой команды</t>
  </si>
  <si>
    <t>35.02.01 Лесное и лесопарковое хозяйство</t>
  </si>
  <si>
    <t>35.02.02 Технология лесозаготовок</t>
  </si>
  <si>
    <t>35.02.05 Агрономия</t>
  </si>
  <si>
    <t>Качурина Т.А.</t>
  </si>
  <si>
    <t>Левшин А.Г.</t>
  </si>
  <si>
    <t>Шумакова Е.В.</t>
  </si>
  <si>
    <t>Синельников А.Ф.</t>
  </si>
  <si>
    <t>35.02.08 Электротехнические системы в агропромышленном комплексе (АПК)</t>
  </si>
  <si>
    <t>35.02.11 Промышленное рыболовство</t>
  </si>
  <si>
    <t>Апарин Б.Ф.</t>
  </si>
  <si>
    <t xml:space="preserve">35.02.12 Садово-парковое и ландшафтное строительство 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</si>
  <si>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</si>
  <si>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</si>
  <si>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</si>
  <si>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Тараторкин В.М.</t>
  </si>
  <si>
    <t>35.02.17 Агромелиорация</t>
  </si>
  <si>
    <t>35.02.18 Технология переработки древесины</t>
  </si>
  <si>
    <t>36.01.02 Мастер животноводства</t>
  </si>
  <si>
    <t>36.01.05 Лаборант в области ветеринарии</t>
  </si>
  <si>
    <t>36.02.01 Ветеринария</t>
  </si>
  <si>
    <t>38.01.01 Оператор диспетчерской (производственно – диспетчерской) службы</t>
  </si>
  <si>
    <t>38.02.01 Экономика и бухгалтерский учет (по отраслям)</t>
  </si>
  <si>
    <t>Гомола А.И.</t>
  </si>
  <si>
    <t>Пшенко А.В.</t>
  </si>
  <si>
    <t xml:space="preserve">38.02.03 Операционная деятельность в логистике </t>
  </si>
  <si>
    <t>38.02.06 Финансы</t>
  </si>
  <si>
    <t xml:space="preserve">38.02.07 Банковское дело </t>
  </si>
  <si>
    <t xml:space="preserve">39.02.01 Социальная работа </t>
  </si>
  <si>
    <t>40.02.01 Право и организация социального обеспечения</t>
  </si>
  <si>
    <t>42.02.02 Издательское дело</t>
  </si>
  <si>
    <t>43.00.00 Укрупненная группа Сервис и туризм</t>
  </si>
  <si>
    <t>43.01.01 Официант, бармен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</si>
  <si>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</si>
  <si>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</si>
  <si>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ж/д транспорте</t>
  </si>
  <si>
    <t>43.01.07 Слесарь по эксплуатации и ремонту газового оборудования</t>
  </si>
  <si>
    <t>43.01.09 Повар, кондитер</t>
  </si>
  <si>
    <t>Бурашников Ю.М.</t>
  </si>
  <si>
    <t>Епифанова М.В.</t>
  </si>
  <si>
    <t>Лаушкина Т.А.</t>
  </si>
  <si>
    <t>Лутошкина Г.Г.</t>
  </si>
  <si>
    <t>Сокольникова Н.М.</t>
  </si>
  <si>
    <t>43.02.06 Сервис на транспорте (по видам транспорта)</t>
  </si>
  <si>
    <t>43.02.07 Сервис по химической обработке изделий</t>
  </si>
  <si>
    <t>Полевая М.В.</t>
  </si>
  <si>
    <t>Воробьева Н.Ю.</t>
  </si>
  <si>
    <t xml:space="preserve">43.02.15 Поварское и кондитерское дело </t>
  </si>
  <si>
    <t xml:space="preserve">43.02.16 Туризм и гостеприимство </t>
  </si>
  <si>
    <t>Петрова Г.В.</t>
  </si>
  <si>
    <t>Соколова С.В.</t>
  </si>
  <si>
    <t xml:space="preserve">43.02.17 Технологии индустрии красоты </t>
  </si>
  <si>
    <t>Соколова Е.А.</t>
  </si>
  <si>
    <t>Гуслова М.Н.</t>
  </si>
  <si>
    <t>Дубровина И.В.</t>
  </si>
  <si>
    <t>Сковородкина И.З.</t>
  </si>
  <si>
    <t xml:space="preserve">44.02.01 Дошкольное образование </t>
  </si>
  <si>
    <t>Козлова С.А.</t>
  </si>
  <si>
    <t xml:space="preserve">44.02.02 Преподавание в начальных классах </t>
  </si>
  <si>
    <t>46.01.01 Секретарь</t>
  </si>
  <si>
    <t>46.01.02 Архивариус</t>
  </si>
  <si>
    <t>46.01.03 Делопроизводитель</t>
  </si>
  <si>
    <t xml:space="preserve">46.02.01 Документационное обеспечение управления и архивоведение </t>
  </si>
  <si>
    <t>51.02.02 Социально-культурная деятельность (по видам)</t>
  </si>
  <si>
    <t>54.01.02 Ювелир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</si>
  <si>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</si>
  <si>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</si>
  <si>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54.01.12 Художник миниатюрной живописи</t>
  </si>
  <si>
    <t>54.01.13 Изготовитель художественных изделий из дерева</t>
  </si>
  <si>
    <t xml:space="preserve">54.01.20 Графический дизайнер </t>
  </si>
  <si>
    <t>Корпан Л.М.</t>
  </si>
  <si>
    <t>ФГОС СПО (ПРОФЕССИОНАЛЬНЫЕ МОДУЛИ)</t>
  </si>
  <si>
    <t>Безопасность жизнедеятельности: ЭУМК</t>
  </si>
  <si>
    <t>Онлайн-курс</t>
  </si>
  <si>
    <t>Бариева Н.Ю.</t>
  </si>
  <si>
    <t>Самопрезентация при устройстве на работу: Онлайн-курс для профориентации</t>
  </si>
  <si>
    <t>Технология поиска работы и трудоустройство: Онлайн-курс для  профориентации</t>
  </si>
  <si>
    <t>Психология общения: ЭУМК</t>
  </si>
  <si>
    <t>https://academia-moscow.ru/catalogue/4986/525816/</t>
  </si>
  <si>
    <t xml:space="preserve"> 27.01.01 Контролер измерительных приборов</t>
  </si>
  <si>
    <t>Муравьев С.Н.</t>
  </si>
  <si>
    <t>Инженерная графика: ЭУМК</t>
  </si>
  <si>
    <t>https://academia-moscow.ru/catalogue/4986/830340/</t>
  </si>
  <si>
    <t xml:space="preserve"> 27.02.03 Автоматика и телемеханика на транспорте (железнодорожном транспорте)  </t>
  </si>
  <si>
    <t>Правовое обеспечение профессиональной деятельности: ЭУМК</t>
  </si>
  <si>
    <t>https://academia-moscow.ru/catalogue/4986/831838/</t>
  </si>
  <si>
    <t xml:space="preserve"> 27.02.04 Автоматические системы управления</t>
  </si>
  <si>
    <t xml:space="preserve"> 27.02.05  Системы и средства диспетчерского управления </t>
  </si>
  <si>
    <t>Электротехника и электроника: ЭУМК</t>
  </si>
  <si>
    <t>https://academia-moscow.ru/catalogue/4986/831690/</t>
  </si>
  <si>
    <t>Береснев А.И.</t>
  </si>
  <si>
    <t>Основы строительного производства: ЭУМК</t>
  </si>
  <si>
    <t>https://academia-moscow.ru/catalogue/4986/499860/</t>
  </si>
  <si>
    <t>Гусарова Е.А.</t>
  </si>
  <si>
    <t>Основы строительного черчения: ЭУМК</t>
  </si>
  <si>
    <t>https://academia-moscow.ru/catalogue/4986/886949/</t>
  </si>
  <si>
    <t>Елизарова В.А.</t>
  </si>
  <si>
    <t>Черноус Г.Г.</t>
  </si>
  <si>
    <t>Поддержание рабочего состояния оборудования систем водоснабжения, водоотведения, отопления объектов жилищно-коммунального хозяйства</t>
  </si>
  <si>
    <t>Нестеренко В.М.</t>
  </si>
  <si>
    <t>Федоров В.В.</t>
  </si>
  <si>
    <t xml:space="preserve">08.01.24 Мастер столярно-плотничных, паркетных и стекольных работ </t>
  </si>
  <si>
    <t>Выполнение стекольных работ: ЭУМК</t>
  </si>
  <si>
    <t>https://academia-moscow.ru/catalogue/4986/499866/</t>
  </si>
  <si>
    <t>Организация рабочей среды для компетенции «Плотницкое дело»: ПУМ</t>
  </si>
  <si>
    <t>Программно-учебный модуль</t>
  </si>
  <si>
    <t>https://academia-moscow.ru/catalogue/4986/598469/</t>
  </si>
  <si>
    <t>Организация рабочей среды для компетенции «Столярное дело»: ПУМ</t>
  </si>
  <si>
    <t>https://academia-moscow.ru/catalogue/4986/566277/</t>
  </si>
  <si>
    <t>Болдырева Г.Г.</t>
  </si>
  <si>
    <t>Отделка столярных изделий: ПУМ</t>
  </si>
  <si>
    <t>https://academia-moscow.ru/catalogue/4986/709705/</t>
  </si>
  <si>
    <t>Гульнева Н.А.</t>
  </si>
  <si>
    <t>Декоративная обработка древесины: ПУМ</t>
  </si>
  <si>
    <t>https://academia-moscow.ru/catalogue/4986/566309/</t>
  </si>
  <si>
    <t>Демонтаж и монтаж остекления: ПУМ</t>
  </si>
  <si>
    <t>https://academia-moscow.ru/catalogue/4986/709716/</t>
  </si>
  <si>
    <t>Подготовка материалов, инструментов: ПУМ</t>
  </si>
  <si>
    <t>https://academia-moscow.ru/catalogue/4986/709710/</t>
  </si>
  <si>
    <t>Денисова Н.М.</t>
  </si>
  <si>
    <t>Изготовление и монтаж малых архитектурных форм: ПУМ</t>
  </si>
  <si>
    <t>https://academia-moscow.ru/catalogue/4986/631492/</t>
  </si>
  <si>
    <t>Работа со строительными чертежами и выполнение измерений для компетенций «Столярное дело» и «Плотницкое дело»: ПУМ</t>
  </si>
  <si>
    <t>https://academia-moscow.ru/catalogue/4986/566297/</t>
  </si>
  <si>
    <t>Кожемякина Н.В.</t>
  </si>
  <si>
    <t>Изготовление столярных изделий: ПУМ</t>
  </si>
  <si>
    <t>https://academia-moscow.ru/catalogue/4986/566295/</t>
  </si>
  <si>
    <t>Виртуальный практикум</t>
  </si>
  <si>
    <t>Лео Гвиздала</t>
  </si>
  <si>
    <t>Столярно-плотницкие работы: Виртуальный практикум</t>
  </si>
  <si>
    <t>https://academia-moscow.ru/catalogue/4986/540067/</t>
  </si>
  <si>
    <t>Виртуальный комплекс для подготовки к демоэкзамену</t>
  </si>
  <si>
    <t>Редикульцева И.Г.</t>
  </si>
  <si>
    <t>Виртуальный комплекс для подготовки к демонстрационному экзамену по компетенции «Плотницкое дело»</t>
  </si>
  <si>
    <t>https://academia-moscow.ru/catalogue/4986/618824/</t>
  </si>
  <si>
    <t>Виртуальный комплекс для подготовки к демонстрационному экзамену по компетенции «Столярное дело»</t>
  </si>
  <si>
    <t>https://academia-moscow.ru/catalogue/4986/565311/</t>
  </si>
  <si>
    <t>Соломина Г.Г.</t>
  </si>
  <si>
    <t>Работа с крепежными изделиями и фурнитурой: ПУМ</t>
  </si>
  <si>
    <t>https://academia-moscow.ru/catalogue/4986/566315/</t>
  </si>
  <si>
    <t>Степанов Б.А.</t>
  </si>
  <si>
    <t>Выполнение столярных работ: ЭУМК</t>
  </si>
  <si>
    <t>https://academia-moscow.ru/catalogue/4986/343020/</t>
  </si>
  <si>
    <t>Изготовление и монтаж плотничных конструкций: ПУМ</t>
  </si>
  <si>
    <t>https://academia-moscow.ru/catalogue/4986/598597/</t>
  </si>
  <si>
    <t>Изготовление и монтаж столярных конструкций (внешние соединения): ПУМ</t>
  </si>
  <si>
    <t>https://academia-moscow.ru/catalogue/4986/566306/</t>
  </si>
  <si>
    <t>Инструменты и приспособления для компетенций «Столярное дело» и «Плотницкое дело»: ПУМ</t>
  </si>
  <si>
    <t>https://academia-moscow.ru/catalogue/4986/548264/</t>
  </si>
  <si>
    <t>Общие сведения о древесине и древесных материалах для компетенции «Столярное дело» и «Плотницкое дело»: ПУМ</t>
  </si>
  <si>
    <t>https://academia-moscow.ru/catalogue/4986/598616/</t>
  </si>
  <si>
    <t>Основные операции по обработке древесины для компетенции «Столярное дело» и «Плотницкое дело»: ПУМ</t>
  </si>
  <si>
    <t>https://academia-moscow.ru/catalogue/4986/598614/</t>
  </si>
  <si>
    <t>Основы строительного производства для компетенций «Столярное дело» и «Плотницкое дело»: ПУМ</t>
  </si>
  <si>
    <t>https://academia-moscow.ru/catalogue/4986/599362/</t>
  </si>
  <si>
    <t>Плотничные соединения: ПУМ</t>
  </si>
  <si>
    <t>https://academia-moscow.ru/catalogue/4986/598521/</t>
  </si>
  <si>
    <t>Ремонт столярных конструкций (отделка поверхности и внешний вид): ПУМ</t>
  </si>
  <si>
    <t>https://academia-moscow.ru/catalogue/4986/686858/</t>
  </si>
  <si>
    <t>Столярные соединения (внутренние соединения) :ПУМ</t>
  </si>
  <si>
    <t>https://academia-moscow.ru/catalogue/4986/686856/</t>
  </si>
  <si>
    <t>Части зданий и производство строительных работ для компетенции «Столярное дело» и «Плотницкое дело»: ПУМ</t>
  </si>
  <si>
    <t>https://academia-moscow.ru/catalogue/4986/686853/</t>
  </si>
  <si>
    <t>Фокин С.В.</t>
  </si>
  <si>
    <t>Вставка оконных стекол и стеклопакетов прямолинейного очертания из специальных марок стекла: ПУМ</t>
  </si>
  <si>
    <t>https://academia-moscow.ru/catalogue/4986/709735/</t>
  </si>
  <si>
    <t>Остекление и установка глухих и створчатых переплетов: ПУМ</t>
  </si>
  <si>
    <t>https://academia-moscow.ru/catalogue/4986/709728/</t>
  </si>
  <si>
    <t>Подготовка материалов, раскрой тонких оконных стекол толщиной до 4 мм: ПУМ</t>
  </si>
  <si>
    <t>https://academia-moscow.ru/catalogue/4986/709725/</t>
  </si>
  <si>
    <t>Раскрой по прямым линиям и обработка толстых оконных стекол толщиной от 5 до 12 мм и стекол специальных марок: ПУМ</t>
  </si>
  <si>
    <t>https://academia-moscow.ru/catalogue/4986/709731/</t>
  </si>
  <si>
    <t>Ремонт плотничных конструкций: ПУМ</t>
  </si>
  <si>
    <t>https://academia-moscow.ru/catalogue/4986/736332/</t>
  </si>
  <si>
    <t>Алимов Л.А.</t>
  </si>
  <si>
    <t>Выполнение бетонных и опалубочных работ: ЭУМК</t>
  </si>
  <si>
    <t>https://academia-moscow.ru/catalogue/4986/516407/</t>
  </si>
  <si>
    <t>Материалы и инструменты для компетенции "Кирпичная кладка": ПУМ</t>
  </si>
  <si>
    <t>https://academia-moscow.ru/catalogue/4986/908613/</t>
  </si>
  <si>
    <t>Организация рабочей среды для компетенции «Кирпичная кладка»: ПУМ</t>
  </si>
  <si>
    <t>https://academia-moscow.ru/catalogue/4986/572316/</t>
  </si>
  <si>
    <t>Буданов Б.А.</t>
  </si>
  <si>
    <t>Разметка и измерения. Работа со строительными чертежами: ПУМ</t>
  </si>
  <si>
    <t>https://academia-moscow.ru/catalogue/4986/551307/</t>
  </si>
  <si>
    <t>Создание сложных архитектурных форм и деталей из каменных материалов: ПУМ</t>
  </si>
  <si>
    <t>https://academia-moscow.ru/catalogue/4986/551309/</t>
  </si>
  <si>
    <t>Великанов А.Л.</t>
  </si>
  <si>
    <t>Выполнение вспомогательных работ при монтаже и демонтаже различных опалубочных систем для конструкций прямолинейного очертания: ПУМ</t>
  </si>
  <si>
    <t>https://academia-moscow.ru/catalogue/4986/630882/</t>
  </si>
  <si>
    <t>Выполнение работ по креплению монтируемых конструкций опалубки: ПУМ</t>
  </si>
  <si>
    <t>https://academia-moscow.ru/catalogue/4986/709797/</t>
  </si>
  <si>
    <t>Монтаж и демонтаж прямолинейной и криволинейной опалубки: ПУМ</t>
  </si>
  <si>
    <t>https://academia-moscow.ru/catalogue/4986/709805/</t>
  </si>
  <si>
    <t>Монтаж и демонтаж элементов опалубочных систем для конструкций прямолинейного очертания: ПУМ</t>
  </si>
  <si>
    <t>https://academia-moscow.ru/catalogue/4986/709795/</t>
  </si>
  <si>
    <t>Подача элементов опалубки с укрупнительной сборки или складов, а также материалов, полуфабрикатов, деталей, приспособлений в зону монтажа: ПУМ</t>
  </si>
  <si>
    <t>https://academia-moscow.ru/catalogue/4986/630879/</t>
  </si>
  <si>
    <t>Подготовка к монтажу элементов опалубок для конструкций прямолинейного очертания: ПУМ</t>
  </si>
  <si>
    <t>https://academia-moscow.ru/catalogue/4986/630864/</t>
  </si>
  <si>
    <t>Подготовка места монтажа и элементов опалубки к монтажу: ПУМ</t>
  </si>
  <si>
    <t>https://academia-moscow.ru/catalogue/4986/709800/</t>
  </si>
  <si>
    <t>Галушкина В.Н.</t>
  </si>
  <si>
    <t>Горева Т.А.</t>
  </si>
  <si>
    <t>Декоративные кирпичные работы: ПУМ</t>
  </si>
  <si>
    <t>https://academia-moscow.ru/catalogue/4986/910731/</t>
  </si>
  <si>
    <t>Материаловедение природных каменных материалов: ПУМ</t>
  </si>
  <si>
    <t>https://academia-moscow.ru/catalogue/4986/686862/</t>
  </si>
  <si>
    <t>Ремонт и реставрация каменной кладки: ПУМ</t>
  </si>
  <si>
    <t>https://academia-moscow.ru/catalogue/4986/686807/</t>
  </si>
  <si>
    <t>Выполнение вспомогательных работ при простом монтаже металлических, сборных бетонных и железобетонных конструкций: ПУМ</t>
  </si>
  <si>
    <t>https://academia-moscow.ru/catalogue/4986/709820/</t>
  </si>
  <si>
    <t>Выполнение подготовительных работ до начала монтажа конструкций: ПУМ</t>
  </si>
  <si>
    <t>https://academia-moscow.ru/catalogue/4986/709737/</t>
  </si>
  <si>
    <t>Выполнение подготовительных работ средней сложности при изготовлении и монтаже армоконструкций: ПУМ</t>
  </si>
  <si>
    <t>https://academia-moscow.ru/catalogue/4986/709831/</t>
  </si>
  <si>
    <t>Выполнение простейших вспомогательных работ при монтаже металлических, сборных бетонных и железобетонных конструкций: ПУМ</t>
  </si>
  <si>
    <t>https://academia-moscow.ru/catalogue/4986/709782/</t>
  </si>
  <si>
    <t>Выполнение простых подготовительных работ при изготовлении и монтаже армоконструкций: ПУМ</t>
  </si>
  <si>
    <t>https://academia-moscow.ru/catalogue/4986/709825/</t>
  </si>
  <si>
    <t>Выполнение работ по временному креплению монтируемых конструкций: ПУМ</t>
  </si>
  <si>
    <t>https://academia-moscow.ru/catalogue/4986/709816/</t>
  </si>
  <si>
    <t>Гнутье, сборка и вязка арматуры и арматурных сеток: ПУМ</t>
  </si>
  <si>
    <t>https://academia-moscow.ru/catalogue/4986/714391/</t>
  </si>
  <si>
    <t>Подача конструкций с укрупнительной сборки или складов, а также материалов, полуфабрикатов, деталей, приспособлений в зону монтажа: ПУМ</t>
  </si>
  <si>
    <t>https://academia-moscow.ru/catalogue/4986/709739/</t>
  </si>
  <si>
    <t>Подготовка элементов конструкций к монтажу: ПУМ</t>
  </si>
  <si>
    <t>https://academia-moscow.ru/catalogue/4986/709807/</t>
  </si>
  <si>
    <t>Простой монтаж элементов конструкций: ПУМ</t>
  </si>
  <si>
    <t>https://academia-moscow.ru/catalogue/4986/709811/</t>
  </si>
  <si>
    <t>Рубка, гнутье и сборка сеток, плоских и пространственных каркасов: ПУМ</t>
  </si>
  <si>
    <t>https://academia-moscow.ru/catalogue/4986/709835/</t>
  </si>
  <si>
    <t>Установка арматуры из отдельных стержней, арматурных сеток и плоских каркасов: ПУМ</t>
  </si>
  <si>
    <t>https://academia-moscow.ru/catalogue/4986/709827/</t>
  </si>
  <si>
    <t>Установка сеток, плоских и пространственных каркасов, арматуры из отдельных стержней: ПУМ</t>
  </si>
  <si>
    <t>https://academia-moscow.ru/catalogue/4986/709837/</t>
  </si>
  <si>
    <t>Технология каменной кладки: ПУМ</t>
  </si>
  <si>
    <t>https://academia-moscow.ru/catalogue/4986/572319/</t>
  </si>
  <si>
    <t>Полежаев Ю.О.</t>
  </si>
  <si>
    <t>Композиция, декор и орнамент: ПУМ</t>
  </si>
  <si>
    <t>https://academia-moscow.ru/catalogue/4986/685542/</t>
  </si>
  <si>
    <t>Виртуальный комплекс для подготовки к демонстрационному экзамену по компетенции «Кирпичная кладка»</t>
  </si>
  <si>
    <t>https://academia-moscow.ru/catalogue/4986/565296/</t>
  </si>
  <si>
    <t>Кладка и реставрационный ремонт особо сложных каменных конструкций: ПУМ</t>
  </si>
  <si>
    <t>https://academia-moscow.ru/catalogue/4986/724873/</t>
  </si>
  <si>
    <t>Кладка и усиление каменных конструкций: ПУМ</t>
  </si>
  <si>
    <t>https://academia-moscow.ru/catalogue/4986/724875/</t>
  </si>
  <si>
    <t>Перекладка и фигурная теска: ПУМ</t>
  </si>
  <si>
    <t>https://academia-moscow.ru/catalogue/4986/724877/</t>
  </si>
  <si>
    <t>Сапков А.Ю.</t>
  </si>
  <si>
    <t xml:space="preserve"> Ведение простых подготовительных работ перед бетонированием, уход за бетоном: ПУМ</t>
  </si>
  <si>
    <t>https://academia-moscow.ru/catalogue/4986/630922/</t>
  </si>
  <si>
    <t>Ведение подготовительных работ средней сложности перед бетонированием: ПУМ</t>
  </si>
  <si>
    <t>https://academia-moscow.ru/catalogue/4986/709788/</t>
  </si>
  <si>
    <t>Демонтаж и ремонт бетонных и железобетонных конструкций: ПУМ</t>
  </si>
  <si>
    <t>https://academia-moscow.ru/catalogue/4986/714125/</t>
  </si>
  <si>
    <t>Приготовление бетонной смеси: ПУМ</t>
  </si>
  <si>
    <t>https://academia-moscow.ru/catalogue/4986/630928/</t>
  </si>
  <si>
    <t>Разборка бетонных и железобетонных конструкций, пробивка в них отверстий, срубка голов железобетонных свай: ПУМ</t>
  </si>
  <si>
    <t>https://academia-moscow.ru/catalogue/4986/630930/</t>
  </si>
  <si>
    <t>Укладка бетонной смеси на горизонтальных плоскостях: ПУМ</t>
  </si>
  <si>
    <t>https://academia-moscow.ru/catalogue/4986/714088/</t>
  </si>
  <si>
    <t>Устройство подстилающих слоев, бетонных оснований полов и цементной стяжки: ПУМ</t>
  </si>
  <si>
    <t>https://academia-moscow.ru/catalogue/4986/714112/</t>
  </si>
  <si>
    <t>Тоби Барнес</t>
  </si>
  <si>
    <t>Кирпичная кладка: Виртуальный практикум</t>
  </si>
  <si>
    <t>https://academia-moscow.ru/catalogue/4986/883195/</t>
  </si>
  <si>
    <t>Авилова Е.Н.</t>
  </si>
  <si>
    <t>Онлайн-курс: Окрашивание различных поверхностей</t>
  </si>
  <si>
    <t>https://academia-moscow.ru/catalogue/4986/886903/</t>
  </si>
  <si>
    <t>Онлайн-курс: Производство обойных работ</t>
  </si>
  <si>
    <t>https://academia-moscow.ru/catalogue/4986/886907/</t>
  </si>
  <si>
    <t>Современные технологии утепления и изоляции зданий: ПУМ</t>
  </si>
  <si>
    <t>https://academia-moscow.ru/catalogue/4986/646890/</t>
  </si>
  <si>
    <t>Организация рабочей среды для компетенции «Сухое строительство и штукатурные работы»: ПУМ</t>
  </si>
  <si>
    <t>https://academia-moscow.ru/catalogue/4986/646885/</t>
  </si>
  <si>
    <t>Финишное покрытие гипсовой строительной плиты (оклейка лентой, покрытие): ПУМ</t>
  </si>
  <si>
    <t>https://academia-moscow.ru/catalogue/4986/646893/</t>
  </si>
  <si>
    <t>Эксплуатация и ремонт каркасно-обшивных конструкций: ПУМ</t>
  </si>
  <si>
    <t>https://academia-moscow.ru/catalogue/4986/617998/</t>
  </si>
  <si>
    <t>Современные тенденции в облицовке плиткой: ПУМ</t>
  </si>
  <si>
    <t>https://academia-moscow.ru/catalogue/4986/886910/</t>
  </si>
  <si>
    <t>Выполнение монтажа каркасно-обшивных конструкций: ЭУМК</t>
  </si>
  <si>
    <t>https://academia-moscow.ru/catalogue/4986/886960/</t>
  </si>
  <si>
    <t>Декоративное оформление интерьера при проведении отделочных работ: ПУМ</t>
  </si>
  <si>
    <t>https://academia-moscow.ru/catalogue/4986/646879/</t>
  </si>
  <si>
    <t>Оборудование и инструменты для монтажа каркасно-обшивных конструкций: ПУМ</t>
  </si>
  <si>
    <t>https://academia-moscow.ru/catalogue/4986/646883/</t>
  </si>
  <si>
    <t>Чтение рабочих чертежей и нанесение разметки: ПУМ</t>
  </si>
  <si>
    <t>https://academia-moscow.ru/catalogue/4986/886957/</t>
  </si>
  <si>
    <t>Иэн Мюррей</t>
  </si>
  <si>
    <t>Выполнение обойных работ: Виртуальный практикум</t>
  </si>
  <si>
    <t>https://academia-moscow.ru/catalogue/4986/882807/</t>
  </si>
  <si>
    <t>Окрашивание различных поверхностей: Виртуальный практикум</t>
  </si>
  <si>
    <t>https://academia-moscow.ru/catalogue/4986/882858/</t>
  </si>
  <si>
    <t>Организация безопасного выполнения отделочных строительных и декоративных работ: Виртуальный практикум</t>
  </si>
  <si>
    <t>https://academia-moscow.ru/catalogue/4986/883091/</t>
  </si>
  <si>
    <t>Клико Е.А.</t>
  </si>
  <si>
    <t>Современные декоративные материалы и технологии: ПУМ</t>
  </si>
  <si>
    <t>https://academia-moscow.ru/catalogue/4986/572704/</t>
  </si>
  <si>
    <t>Огренич М.В.</t>
  </si>
  <si>
    <t>Чтение планов строительных чертежей и работа с технической документацией по компетенции «Малярные и декоративные работы»: ПУМ</t>
  </si>
  <si>
    <t>https://academia-moscow.ru/catalogue/4986/572702/</t>
  </si>
  <si>
    <t>Материаловедение сухого строительства: ПУМ</t>
  </si>
  <si>
    <t>https://academia-moscow.ru/catalogue/4986/646881/</t>
  </si>
  <si>
    <t>Петрова И.В.</t>
  </si>
  <si>
    <t>Основы технологии облицовочных работ: ПУМ</t>
  </si>
  <si>
    <t>https://academia-moscow.ru/catalogue/4986/685456/</t>
  </si>
  <si>
    <t>Основы технологии отделочных строительных работ: ЭУМК</t>
  </si>
  <si>
    <t>https://academia-moscow.ru/catalogue/4986/886976/</t>
  </si>
  <si>
    <t>Поплавский В.В.</t>
  </si>
  <si>
    <t>Внутренняя и наружная отделка помещений и зданий: ПУМ</t>
  </si>
  <si>
    <t>https://academia-moscow.ru/catalogue/4986/646875/</t>
  </si>
  <si>
    <t>Отделка помещений каркасно-обшивными конструкциями: ПУМ</t>
  </si>
  <si>
    <t>https://academia-moscow.ru/catalogue/4986/646887/</t>
  </si>
  <si>
    <t>Прекрасная Е.П.</t>
  </si>
  <si>
    <t>Выполнение мозаичных и декоративных  работ: ЭУМК</t>
  </si>
  <si>
    <t>https://academia-moscow.ru/catalogue/4986/886983/</t>
  </si>
  <si>
    <t>Выполнение ремонта окрашенных и оклеенных поверхностей: ПУМ</t>
  </si>
  <si>
    <t>https://academia-moscow.ru/catalogue/4986/646774/</t>
  </si>
  <si>
    <t>Декоративно-художественные работы: ПУМ</t>
  </si>
  <si>
    <t>https://academia-moscow.ru/catalogue/4986/646782/</t>
  </si>
  <si>
    <t>Материалы и инструменты для малярных и декоративных работ: ПУМ</t>
  </si>
  <si>
    <t>https://academia-moscow.ru/catalogue/4986/686834/</t>
  </si>
  <si>
    <t>Оклеивание поверхностей обоями и пленками: ПУМ</t>
  </si>
  <si>
    <t>https://academia-moscow.ru/catalogue/4986/685453/</t>
  </si>
  <si>
    <t>Окраска наружных поверхностей (фасад): ПУМ</t>
  </si>
  <si>
    <t>https://academia-moscow.ru/catalogue/4986/646857/</t>
  </si>
  <si>
    <t>Окрашивание внутренних поверхностей (интерьер): ПУМ</t>
  </si>
  <si>
    <t>https://academia-moscow.ru/catalogue/4986/646860/</t>
  </si>
  <si>
    <t>Основы технологии малярных работ: ПУМ</t>
  </si>
  <si>
    <t>https://academia-moscow.ru/catalogue/4986/886970/</t>
  </si>
  <si>
    <t>Подготовительные работы для компетенции «Малярные и декоративные работы»: ПУМ</t>
  </si>
  <si>
    <t>https://academia-moscow.ru/catalogue/4986/686810/</t>
  </si>
  <si>
    <t>Технология декоративно-художественных работ: ЭУМК</t>
  </si>
  <si>
    <t>https://academia-moscow.ru/catalogue/4986/831659/</t>
  </si>
  <si>
    <t>Технология малярных работ: ЭУМК</t>
  </si>
  <si>
    <t>https://academia-moscow.ru/catalogue/4986/830496/</t>
  </si>
  <si>
    <t>Виртуальный комплекс для подготовки к демонстрационному экзамену по компетенции «Малярные и декоративные работы»</t>
  </si>
  <si>
    <t>https://academia-moscow.ru/catalogue/4986/565302/</t>
  </si>
  <si>
    <t>Селезнева Е.В.</t>
  </si>
  <si>
    <t>Организация рабочей среды для компетенции «Малярные и декоративные работы»: ПУМ</t>
  </si>
  <si>
    <t>https://academia-moscow.ru/catalogue/4986/646862/</t>
  </si>
  <si>
    <t>Организация рабочей среды для компетенции «Облицовка плиткой»: ПУМ</t>
  </si>
  <si>
    <t>https://academia-moscow.ru/catalogue/4986/685539/</t>
  </si>
  <si>
    <t>Выполнение облицовки синтетическими материалами: ПУМ</t>
  </si>
  <si>
    <t>https://academia-moscow.ru/catalogue/4986/685529/</t>
  </si>
  <si>
    <t>Выполнение облицовочных работ плитками и плитами: ЭУМК</t>
  </si>
  <si>
    <t>https://academia-moscow.ru/catalogue/4986/741114/</t>
  </si>
  <si>
    <t>Выполнение штукатурных и декоративных работ: ЭУМК</t>
  </si>
  <si>
    <t>https://academia-moscow.ru/catalogue/4986/741129/</t>
  </si>
  <si>
    <t>Изготовление сложных фигур и углов: ПУМ</t>
  </si>
  <si>
    <t>https://academia-moscow.ru/catalogue/4986/685531/</t>
  </si>
  <si>
    <t>Материалы и оборудование для выполнения облицовочных работ: ПУМ</t>
  </si>
  <si>
    <t>https://academia-moscow.ru/catalogue/4986/685461/</t>
  </si>
  <si>
    <t>Облицовка вертикальных поверхностей: ПУМ</t>
  </si>
  <si>
    <t>https://academia-moscow.ru/catalogue/4986/685568/</t>
  </si>
  <si>
    <t>Подготовка поверхностей под облицовку: ПУМ</t>
  </si>
  <si>
    <t>https://academia-moscow.ru/catalogue/4986/685558/</t>
  </si>
  <si>
    <t>Технология настила горизонтальных поверхностей: ПУМ</t>
  </si>
  <si>
    <t>https://academia-moscow.ru/catalogue/4986/685565/</t>
  </si>
  <si>
    <t>Бычков А.В.</t>
  </si>
  <si>
    <t>Монтаж электрооборудования зданий: ПУМ</t>
  </si>
  <si>
    <t>https://academia-moscow.ru/catalogue/4986/597315/</t>
  </si>
  <si>
    <t>Наладка электрооборудования зданий: ПУМ</t>
  </si>
  <si>
    <t>https://academia-moscow.ru/catalogue/4986/597345/</t>
  </si>
  <si>
    <t>Организация рабочей среды (гигиена, безопасность, законы) для компетенции «Электромонтаж»: ПУМ</t>
  </si>
  <si>
    <t>https://academia-moscow.ru/catalogue/4986/597325/</t>
  </si>
  <si>
    <t>Электротехническое оборудование жилых и гражданских зданий: ПУМ</t>
  </si>
  <si>
    <t>https://academia-moscow.ru/catalogue/4986/597338/</t>
  </si>
  <si>
    <t>Гайнутдинов К.Р.</t>
  </si>
  <si>
    <t>Программирование интеллектуальных реле: ПУМ</t>
  </si>
  <si>
    <t>https://academia-moscow.ru/catalogue/4986/911910/</t>
  </si>
  <si>
    <t>Григорьева С.В.</t>
  </si>
  <si>
    <t>Общая технология  электромонтажных работ: ПУМ</t>
  </si>
  <si>
    <t>https://academia-moscow.ru/catalogue/4986/911913/</t>
  </si>
  <si>
    <t>Куприянова Г.В.</t>
  </si>
  <si>
    <t>https://academia-moscow.ru/catalogue/4986/487131/</t>
  </si>
  <si>
    <t>Мартин Рейн</t>
  </si>
  <si>
    <t>Виртуальный практикум: Монтаж системы водоснабжения и оборудования</t>
  </si>
  <si>
    <t>https://academia-moscow.ru/catalogue/4986/586494/</t>
  </si>
  <si>
    <t>Виртуальный практикум: Монтаж системы отопления, горячего водоснабжения и оборудования</t>
  </si>
  <si>
    <t>https://academia-moscow.ru/catalogue/4986/715411/</t>
  </si>
  <si>
    <t>Виртуальный практикум: Организация безопасного выполнения работ по монтажу систем водоснабжения, отопления и водоотведения</t>
  </si>
  <si>
    <t>https://academia-moscow.ru/catalogue/4986/715398/</t>
  </si>
  <si>
    <t>Мартынова И.О.</t>
  </si>
  <si>
    <t>Онлайн-курс: Наладка электрооборудования зданий</t>
  </si>
  <si>
    <t>https://academia-moscow.ru/catalogue/4986/478265/</t>
  </si>
  <si>
    <t>Онлайн-курс: Программирование интеллектуальных реле</t>
  </si>
  <si>
    <t>https://academia-moscow.ru/catalogue/4986/478263/</t>
  </si>
  <si>
    <t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хозяйства: ЭУМК</t>
  </si>
  <si>
    <t>https://academia-moscow.ru/catalogue/4986/520734/</t>
  </si>
  <si>
    <t>Стратиенко А.Н.</t>
  </si>
  <si>
    <t>Программирование систем управления освещением: ПУМ</t>
  </si>
  <si>
    <t>https://academia-moscow.ru/catalogue/4986/911922/</t>
  </si>
  <si>
    <t>Теренс Коллиер</t>
  </si>
  <si>
    <t>Виртуальный практикум: Монтаж системы канализации и установка сантехнических приборов</t>
  </si>
  <si>
    <t>https://academia-moscow.ru/catalogue/4986/715408/</t>
  </si>
  <si>
    <t>Виртуальный практикум: Монтаж электрооборудования на объектах жилищно-коммунального хозяйства</t>
  </si>
  <si>
    <t>https://academia-moscow.ru/catalogue/4986/710943/</t>
  </si>
  <si>
    <t>Виртуальный практикум: Организация безопасного выполнения электромонтажных работ</t>
  </si>
  <si>
    <t>https://academia-moscow.ru/catalogue/4986/710945/</t>
  </si>
  <si>
    <t>Титов А.И.</t>
  </si>
  <si>
    <t>Системы электрического отопления: ПУМ</t>
  </si>
  <si>
    <t>https://academia-moscow.ru/catalogue/4986/616687/</t>
  </si>
  <si>
    <t>Устинова С.Н.</t>
  </si>
  <si>
    <t>Виртуальный комплекс для подготовки к демонстрационному экзамену по компетенции «Электромонтаж»</t>
  </si>
  <si>
    <t>https://academia-moscow.ru/catalogue/4986/597411/</t>
  </si>
  <si>
    <t>Виртуальный комплекс для подготовки к демонстрационному экзамену по компетенции «Сантехника и отопление» Раздел «Водоснабжение и водоотведение»</t>
  </si>
  <si>
    <t>https://academia-moscow.ru/catalogue/4986/565309/</t>
  </si>
  <si>
    <t>Виртуальный комплекс для подготовки к демонстрационному экзамену по компетенции «Сантехника и отопление» Раздел «Отопление»</t>
  </si>
  <si>
    <t>https://academia-moscow.ru/catalogue/4986/598494/</t>
  </si>
  <si>
    <t>Онлайн-курс: Монтаж системы водоснабжения и оборудования</t>
  </si>
  <si>
    <t>https://academia-moscow.ru/catalogue/4986/819266/</t>
  </si>
  <si>
    <t>Онлайн-курс: Монтаж системы канализации и установка сантехнических приборов</t>
  </si>
  <si>
    <t>https://academia-moscow.ru/catalogue/4986/819269/</t>
  </si>
  <si>
    <t>Онлайн-курс: Монтаж системы отопления, горячего водоснабжения и оборудования</t>
  </si>
  <si>
    <t>https://academia-moscow.ru/catalogue/4986/819272/</t>
  </si>
  <si>
    <t>Монтаж систем пожарной и охранной сигнализации и системы доступа: ПУМ</t>
  </si>
  <si>
    <t>https://academia-moscow.ru/catalogue/4986/597340/</t>
  </si>
  <si>
    <t>Онлайн-курс: Монтаж отдельных узлов силовых систем зданий и сооружений, системы освещения и осветительных сетей объектов жилищно-коммунального хозяйства</t>
  </si>
  <si>
    <t>https://academia-moscow.ru/catalogue/4986/816678/</t>
  </si>
  <si>
    <t>Основы технических измерений (электроизмерения): ПУМ</t>
  </si>
  <si>
    <t>https://academia-moscow.ru/catalogue/4986/911925/</t>
  </si>
  <si>
    <t>Чтение и выполнение рабочих чертежей и электрических схем: ПУМ</t>
  </si>
  <si>
    <t>https://academia-moscow.ru/catalogue/4986/911929/</t>
  </si>
  <si>
    <t>Информационные технологии в профессиональной деятельности: ЭУМК</t>
  </si>
  <si>
    <t>https://academia-moscow.ru/catalogue/4986/830346/</t>
  </si>
  <si>
    <t>Организация работ и услуг по содержанию инженерных систем и конструктивных элементов, входящих в состав общего имущества в многоквартирных домах: ПУМ</t>
  </si>
  <si>
    <t>https://academia-moscow.ru/catalogue/4986/709902/</t>
  </si>
  <si>
    <t>Организация работ по благоустройству территории гражданских зданий: ПУМ</t>
  </si>
  <si>
    <t>https://academia-moscow.ru/catalogue/4986/709904/</t>
  </si>
  <si>
    <t>Организация устранения аварийных ситуаций: ПУМ</t>
  </si>
  <si>
    <t>https://academia-moscow.ru/catalogue/4986/709906/</t>
  </si>
  <si>
    <t>Техническая механика для строительных специальностей: ЭУМК</t>
  </si>
  <si>
    <t>https://academia-moscow.ru/catalogue/4986/836697/</t>
  </si>
  <si>
    <t>Юдина А.Ф.</t>
  </si>
  <si>
    <t>Организация мероприятий по обеспечению безопасности зданий гражданского назначения: ПУМ</t>
  </si>
  <si>
    <t>https://academia-moscow.ru/catalogue/4986/712597/</t>
  </si>
  <si>
    <t>Организация работ по обеспечению надлежащего санитарного состояния зданий общественного назначения: ПУМ</t>
  </si>
  <si>
    <t>https://academia-moscow.ru/catalogue/4986/709873/</t>
  </si>
  <si>
    <t>Организация санитарного содержания общего имущества в многоквартирных домах: ПУМ</t>
  </si>
  <si>
    <t>https://academia-moscow.ru/catalogue/4986/709850/</t>
  </si>
  <si>
    <t>Организация технической эксплуатации инженерных систем и конструктивных элементов зданий общественного назначения: ПУМ</t>
  </si>
  <si>
    <t>https://academia-moscow.ru/catalogue/4986/712599/</t>
  </si>
  <si>
    <t>Основы электроники: ЭУМК</t>
  </si>
  <si>
    <t>https://academia-moscow.ru/catalogue/4986/831733/</t>
  </si>
  <si>
    <t xml:space="preserve">08.02.14 Эксплуатация и обслуживание многоквартирного дома </t>
  </si>
  <si>
    <t>08.02.15 Информационное моделирование в строительстве</t>
  </si>
  <si>
    <t>Балканский А.А.</t>
  </si>
  <si>
    <t>Визуализация данных графических пользовательских интерфейсов: ПУМ</t>
  </si>
  <si>
    <t>https://academia-moscow.ru/catalogue/4986/709910/</t>
  </si>
  <si>
    <t>Безбах Ю.И.</t>
  </si>
  <si>
    <t>Создание визуального дизайна элементов графического пользовательского интерфейса: ПУМ</t>
  </si>
  <si>
    <t>https://academia-moscow.ru/catalogue/4986/699574/</t>
  </si>
  <si>
    <t>Создание визуального стиля графического пользовательского интерфейса: ПУМ</t>
  </si>
  <si>
    <t>https://academia-moscow.ru/catalogue/4986/700678/</t>
  </si>
  <si>
    <t>Подготовка графических материалов для включения в графический пользовательский интерфейс: ПУМ</t>
  </si>
  <si>
    <t>https://academia-moscow.ru/catalogue/4986/684929/</t>
  </si>
  <si>
    <t>Создание стилевых руководств к графическому пользовательскому интерфейсу: ПУМ</t>
  </si>
  <si>
    <t>https://academia-moscow.ru/catalogue/4986/700688/</t>
  </si>
  <si>
    <t>Крайнова Е. А.</t>
  </si>
  <si>
    <t>Введение в компьютерную графику. Векторная и растровая графика: Онлайн-курс</t>
  </si>
  <si>
    <t>https://academia-moscow.ru/catalogue/4986/819256/</t>
  </si>
  <si>
    <t>Курилова А.В.</t>
  </si>
  <si>
    <t>Хранение, передача и публикация цифровой информации: ЭУМК</t>
  </si>
  <si>
    <t>https://academia-moscow.ru/catalogue/4986/911919/</t>
  </si>
  <si>
    <t>Поколодина Е.В.</t>
  </si>
  <si>
    <t>Обработка цифрового следа в соответствии с моделью деятельности человека (группы людей) и информационно-коммуникационных систем: ПУМ</t>
  </si>
  <si>
    <t>https://academia-moscow.ru/catalogue/4986/681904/</t>
  </si>
  <si>
    <t>Сбор цифрового следа в соответствии с моделью деятельности человека (группы людей) и информационно-коммуникационных систем: ПУМ</t>
  </si>
  <si>
    <t>https://academia-moscow.ru/catalogue/4986/681902/</t>
  </si>
  <si>
    <t>Солоницын Ю.А.</t>
  </si>
  <si>
    <t>Создание графического пользовательского интерфейса по концепции или по образцу уже спроектированной части интерфейса: ПУМ</t>
  </si>
  <si>
    <t>https://academia-moscow.ru/catalogue/4986/699597/</t>
  </si>
  <si>
    <t>Семакин И.Г.</t>
  </si>
  <si>
    <t>Основы алгоритмизации и программирования: ЭУМК</t>
  </si>
  <si>
    <t>https://academia-moscow.ru/catalogue/4986/681873/</t>
  </si>
  <si>
    <t>Баранчиков А.И.</t>
  </si>
  <si>
    <t>Ушаков И.А.</t>
  </si>
  <si>
    <t>Бабаринов С.Л.</t>
  </si>
  <si>
    <t>Операционная система Cisco IOS: настройка, обновление, конфигурация, поиск неисправностей: ПУМ</t>
  </si>
  <si>
    <t>https://academia-moscow.ru/catalogue/4986/684271/</t>
  </si>
  <si>
    <t>Сетевая инфраструктура: ПУМ</t>
  </si>
  <si>
    <t>https://academia-moscow.ru/catalogue/4986/840116/</t>
  </si>
  <si>
    <t>Организация сетевого администрирования: ЭУМК</t>
  </si>
  <si>
    <t>https://academia-moscow.ru/catalogue/4986/840119/</t>
  </si>
  <si>
    <t>Компьютерные сети: ПУМ</t>
  </si>
  <si>
    <t>https://academia-moscow.ru/catalogue/4986/684276/</t>
  </si>
  <si>
    <t>Баринова Т. Г.</t>
  </si>
  <si>
    <t xml:space="preserve"> Английский язык для компетенции "Информационные кабельные сети": ПУМ</t>
  </si>
  <si>
    <t>https://academia-moscow.ru/catalogue/4986/639668/</t>
  </si>
  <si>
    <t>Батаев А.В.</t>
  </si>
  <si>
    <t>Операционные системы и среды: ЭУМК</t>
  </si>
  <si>
    <t>https://academia-moscow.ru/catalogue/4986/830357/</t>
  </si>
  <si>
    <t>Богомазова Г.Н.</t>
  </si>
  <si>
    <t>Работа с диагностическим программным обеспечением: ПУМ</t>
  </si>
  <si>
    <t>https://academia-moscow.ru/catalogue/4986/684320/</t>
  </si>
  <si>
    <t>Гохберг Г.С.</t>
  </si>
  <si>
    <t>Информационные технологии: ЭУМК</t>
  </si>
  <si>
    <t>https://academia-moscow.ru/catalogue/4986/830343/</t>
  </si>
  <si>
    <t>Ковалев Е.Е.</t>
  </si>
  <si>
    <t>Выполнение работ по выявлению и устранению типичных инцидентов информационно-коммуникационных систем: ПУМ</t>
  </si>
  <si>
    <t>https://academia-moscow.ru/catalogue/4986/714490/</t>
  </si>
  <si>
    <t>Проведение инвентаризации и ведение учета технических и программных средств информационно-коммуникационных систем с использованием специализированных программ: ПУМ</t>
  </si>
  <si>
    <t>https://academia-moscow.ru/catalogue/4986/714497/</t>
  </si>
  <si>
    <t>Технологии физического уровня передачи данных: ЭУМК</t>
  </si>
  <si>
    <t>https://academia-moscow.ru/catalogue/4986/911864/</t>
  </si>
  <si>
    <t>Настройка периферийного оборудования: ПУМ</t>
  </si>
  <si>
    <t>https://academia-moscow.ru/catalogue/4986/684324/</t>
  </si>
  <si>
    <t>Назаров А.В.</t>
  </si>
  <si>
    <t>Эксплуатация объектов сетевой инфраструктуры: ЭУМК</t>
  </si>
  <si>
    <t>https://academia-moscow.ru/catalogue/4986/911875/</t>
  </si>
  <si>
    <t>Опалева У.С.</t>
  </si>
  <si>
    <t>Работа с прикладным программным обеспечением: ПУМ</t>
  </si>
  <si>
    <t>https://academia-moscow.ru/catalogue/4986/911879/</t>
  </si>
  <si>
    <t>Перлова О.Н.</t>
  </si>
  <si>
    <t>https://academia-moscow.ru/catalogue/4986/830505/</t>
  </si>
  <si>
    <t>Ручкин В.Н.</t>
  </si>
  <si>
    <t>Операционная система Windows:  базовая настройка и настройка служб Windows Server: ПУМ</t>
  </si>
  <si>
    <t>https://academia-moscow.ru/catalogue/4986/911898/</t>
  </si>
  <si>
    <t>Операционная система Windows:  обновление, конфигурация, поиск неисправностей: ПУМ</t>
  </si>
  <si>
    <t>https://academia-moscow.ru/catalogue/4986/911901/</t>
  </si>
  <si>
    <t>Архитектура аппаратных средств: ЭУМК</t>
  </si>
  <si>
    <t>https://academia-moscow.ru/catalogue/4986/525818/</t>
  </si>
  <si>
    <t>Организация, принципы построения и функционирования компьютерных сетей: ЭУМК</t>
  </si>
  <si>
    <t>https://academia-moscow.ru/catalogue/4986/911907/</t>
  </si>
  <si>
    <t>Основы проектирования баз данных: ЭУМК</t>
  </si>
  <si>
    <t>https://academia-moscow.ru/catalogue/4986/831730/</t>
  </si>
  <si>
    <t>Хашковский В.В.</t>
  </si>
  <si>
    <t>Операционная система Linux: базовая настройка, дистрибутивы Debian и CentOS: ПУМ</t>
  </si>
  <si>
    <t>https://academia-moscow.ru/catalogue/4986/687069/</t>
  </si>
  <si>
    <t>Операционная система Linux: обновление, конфигурация, поиск неисправностей: ПУМ</t>
  </si>
  <si>
    <t>https://academia-moscow.ru/catalogue/4986/687071/</t>
  </si>
  <si>
    <t>Компьютерные сети: ЭУМК</t>
  </si>
  <si>
    <t>https://academia-moscow.ru/catalogue/4986/477989/</t>
  </si>
  <si>
    <t>Бережков А.В.</t>
  </si>
  <si>
    <t>Кодирование на языках web-программирования: ПУМ</t>
  </si>
  <si>
    <t>https://academia-moscow.ru/catalogue/4986/709919/</t>
  </si>
  <si>
    <t>Проектирование разделов информационных ресурсов: ПУМ</t>
  </si>
  <si>
    <t>https://academia-moscow.ru/catalogue/4986/699539/</t>
  </si>
  <si>
    <t>Тестирование интеграции информационных ресурсов с внешними сервисами и учетными системами: ПУМ</t>
  </si>
  <si>
    <t>https://academia-moscow.ru/catalogue/4986/709923/</t>
  </si>
  <si>
    <t>Ганьшин В.К.</t>
  </si>
  <si>
    <t>Обратное проектирование с помощью ручного измерительного инструмента: ПУМ</t>
  </si>
  <si>
    <t>https://academia-moscow.ru/catalogue/4986/818879/</t>
  </si>
  <si>
    <t>Оцифровка детали: ПУМ</t>
  </si>
  <si>
    <t>https://academia-moscow.ru/catalogue/4986/818905/</t>
  </si>
  <si>
    <t>Перевод полигональных моделей в CAD-модели. Обработка результатов сканирования: ПУМ</t>
  </si>
  <si>
    <t>https://academia-moscow.ru/catalogue/4986/818910/</t>
  </si>
  <si>
    <t>Журкин М.С.</t>
  </si>
  <si>
    <t xml:space="preserve"> Юзабилити веб-сайта: ПУМ</t>
  </si>
  <si>
    <t>https://academia-moscow.ru/catalogue/4986/687477/</t>
  </si>
  <si>
    <t>Анимация (ПО+СSS+JS): ПУМ</t>
  </si>
  <si>
    <t>https://academia-moscow.ru/catalogue/4986/819201/</t>
  </si>
  <si>
    <t>Архитектура межсетевого взаимодействия: ПУМ</t>
  </si>
  <si>
    <t>https://academia-moscow.ru/catalogue/4986/687536/</t>
  </si>
  <si>
    <t>Безопасное хранение данных, защита от SQL-инъекций: ПУМ</t>
  </si>
  <si>
    <t>https://academia-moscow.ru/catalogue/4986/687539/</t>
  </si>
  <si>
    <t>Использование Интернет-протоколов в РНР для решения типовых задач: ПУМ</t>
  </si>
  <si>
    <t>https://academia-moscow.ru/catalogue/4986/712121/</t>
  </si>
  <si>
    <t>Пре- и постпроцессоры в СSS: ПУМ</t>
  </si>
  <si>
    <t>https://academia-moscow.ru/catalogue/4986/712117/</t>
  </si>
  <si>
    <t>РНР-фреймворки: ПУМ</t>
  </si>
  <si>
    <t>https://academia-moscow.ru/catalogue/4986/687531/</t>
  </si>
  <si>
    <t>Стандарты и спецификации верстки и представления информации в веб: ПУМ</t>
  </si>
  <si>
    <t>https://academia-moscow.ru/catalogue/4986/687521/</t>
  </si>
  <si>
    <t>Факторы SEO в верстке веб-страниц: ПУМ</t>
  </si>
  <si>
    <t>https://academia-moscow.ru/catalogue/4986/687506/</t>
  </si>
  <si>
    <t>Зверева В.П.</t>
  </si>
  <si>
    <t>Обработка отраслевой информации: ЭУМК</t>
  </si>
  <si>
    <t>https://academia-moscow.ru/catalogue/4986/830867/</t>
  </si>
  <si>
    <t>Сопровождение и обслуживание программного обеспечения компьютерных систем: ЭУМК</t>
  </si>
  <si>
    <t>https://academia-moscow.ru/catalogue/4986/831589/</t>
  </si>
  <si>
    <t>Идиатуллов Т.Т.</t>
  </si>
  <si>
    <t>Проектирование приложений интернета вещей: ПУМ</t>
  </si>
  <si>
    <t>https://academia-moscow.ru/catalogue/4986/617921/</t>
  </si>
  <si>
    <t>Создание и настройка системы сбора данных на базе платформы интернета вещей: ПУМ</t>
  </si>
  <si>
    <t>https://academia-moscow.ru/catalogue/4986/819245/</t>
  </si>
  <si>
    <t>Создание и настройка системы управления оборудованием на базе платформы интернета вещей: ПУМ</t>
  </si>
  <si>
    <t>https://academia-moscow.ru/catalogue/4986/819248/</t>
  </si>
  <si>
    <t>Создание приложения интернета вещей на базе платформы ThingWorx: ПУМ</t>
  </si>
  <si>
    <t>https://academia-moscow.ru/catalogue/4986/819251/</t>
  </si>
  <si>
    <t>Верстка страниц информационных ресурсов: ПУМ</t>
  </si>
  <si>
    <t>https://academia-moscow.ru/catalogue/4986/712126/</t>
  </si>
  <si>
    <t>Тестирование информационных ресурсов с точки зрения логической целостности (корректность ссылок, работа элементов форм): ПУМ</t>
  </si>
  <si>
    <t>https://academia-moscow.ru/catalogue/4986/712373/</t>
  </si>
  <si>
    <t>Ковалева Н.А.</t>
  </si>
  <si>
    <t>Модульное тестирование информационной системы (верификация) в соответствии с трудовым заданием: ПУМ</t>
  </si>
  <si>
    <t>https://academia-moscow.ru/catalogue/4986/686259/</t>
  </si>
  <si>
    <t>Сбор данных для выявления требований к типовой информационной системе в соответствии с трудовым заданием: ПУМ</t>
  </si>
  <si>
    <t>https://academia-moscow.ru/catalogue/4986/686255/</t>
  </si>
  <si>
    <t>Онлайн-курс: Анализ предметной области разрабатываемого программного обеспечения</t>
  </si>
  <si>
    <t>https://academia-moscow.ru/catalogue/4986/816668/</t>
  </si>
  <si>
    <t>Онлайн-курс: Проектирование, разработка и управление базами данных</t>
  </si>
  <si>
    <t>https://academia-moscow.ru/catalogue/4986/836639/</t>
  </si>
  <si>
    <t>Проектирование, разработка и управление базами данных: ПУМ</t>
  </si>
  <si>
    <t>https://academia-moscow.ru/catalogue/4986/687378/</t>
  </si>
  <si>
    <t>Меженин А.В.</t>
  </si>
  <si>
    <t>Проектирование, разработка и оптимизация веб-приложений: ЭУМК</t>
  </si>
  <si>
    <t>https://academia-moscow.ru/catalogue/4986/836648/</t>
  </si>
  <si>
    <t>Мусаева Т.В.</t>
  </si>
  <si>
    <t>Разработка дизайна веб-приложений: ЭУМК</t>
  </si>
  <si>
    <t>https://academia-moscow.ru/catalogue/4986/484827/</t>
  </si>
  <si>
    <t>Соадминистрирование баз данных и серверов: ЭУМК</t>
  </si>
  <si>
    <t>https://academia-moscow.ru/catalogue/4986/712378/</t>
  </si>
  <si>
    <t>Плотников С.В.</t>
  </si>
  <si>
    <t>Онлайн-курс: Приемы работы с CSS</t>
  </si>
  <si>
    <t>https://academia-moscow.ru/catalogue/4986/836656/</t>
  </si>
  <si>
    <t>Онлайн-курс: Программирование на JavaScript</t>
  </si>
  <si>
    <t>https://academia-moscow.ru/catalogue/4986/836659/</t>
  </si>
  <si>
    <t>Приемы работы с CSS: ПУМ</t>
  </si>
  <si>
    <t>https://academia-moscow.ru/catalogue/4986/687523/</t>
  </si>
  <si>
    <t>Программирование на JavaScript: ПУМ</t>
  </si>
  <si>
    <t>https://academia-moscow.ru/catalogue/4986/819204/</t>
  </si>
  <si>
    <t>Плотникова Т.И.</t>
  </si>
  <si>
    <t>Анализ предметной области: ПУМ</t>
  </si>
  <si>
    <t>https://academia-moscow.ru/catalogue/4986/712583/</t>
  </si>
  <si>
    <t>Дизайн адаптивных веб-страниц: ПУМ</t>
  </si>
  <si>
    <t>https://academia-moscow.ru/catalogue/4986/712587/</t>
  </si>
  <si>
    <t>Дизайн мобильных приложений: ПУМ</t>
  </si>
  <si>
    <t>https://academia-moscow.ru/catalogue/4986/710777/</t>
  </si>
  <si>
    <t>Ревьюирование программных модулей: ЭУМК</t>
  </si>
  <si>
    <t>https://academia-moscow.ru/catalogue/4986/836665/</t>
  </si>
  <si>
    <t>Прищеп М.С.</t>
  </si>
  <si>
    <t>Восстановление баз данных: ПУМ</t>
  </si>
  <si>
    <t>https://academia-moscow.ru/catalogue/4986/699109/</t>
  </si>
  <si>
    <t>Мониторинг событий, возникающих в процессе работы баз данных: ПУМ</t>
  </si>
  <si>
    <t>https://academia-moscow.ru/catalogue/4986/709929/</t>
  </si>
  <si>
    <t>Протоколирование событий, возникающих в процессе работы баз данных: ПУМ</t>
  </si>
  <si>
    <t>https://academia-moscow.ru/catalogue/4986/709933/</t>
  </si>
  <si>
    <t>Резервное копирование баз данных: ПУМ</t>
  </si>
  <si>
    <t>https://academia-moscow.ru/catalogue/4986/686935/</t>
  </si>
  <si>
    <t>Управление доступом к базам данных: ПУМ</t>
  </si>
  <si>
    <t>https://academia-moscow.ru/catalogue/4986/699111/</t>
  </si>
  <si>
    <t>Установка и настройка программного обеспечения для администрирования баз данных: ПУМ</t>
  </si>
  <si>
    <t>https://academia-moscow.ru/catalogue/4986/709927/</t>
  </si>
  <si>
    <t>Установка и настройка программного обеспечения для обеспечения работы пользователей с базами данных: ПУМ</t>
  </si>
  <si>
    <t>https://academia-moscow.ru/catalogue/4986/699127/</t>
  </si>
  <si>
    <t>Сенкевич О.А.</t>
  </si>
  <si>
    <t xml:space="preserve"> WordPress, Joomla, Drupal: установка, настройка, администрирование, программирование: ПУМ</t>
  </si>
  <si>
    <t>https://academia-moscow.ru/catalogue/4986/819195/</t>
  </si>
  <si>
    <t>Сунцев С.М.</t>
  </si>
  <si>
    <t>IDE: эффективное использование, оформление и документирование программного кода: ПУМ</t>
  </si>
  <si>
    <t>https://academia-moscow.ru/catalogue/4986/687390/</t>
  </si>
  <si>
    <t>JS-фреймворки: ПУМ</t>
  </si>
  <si>
    <t>https://academia-moscow.ru/catalogue/4986/819192/</t>
  </si>
  <si>
    <t>Адаптивная верстка веб-страниц: ПУМ</t>
  </si>
  <si>
    <t>https://academia-moscow.ru/catalogue/4986/687392/</t>
  </si>
  <si>
    <t>Библиотеки для JS: ПУМ</t>
  </si>
  <si>
    <t>https://academia-moscow.ru/catalogue/4986/687395/</t>
  </si>
  <si>
    <t>Современная семантическая верстка страниц: ПУМ</t>
  </si>
  <si>
    <t>https://academia-moscow.ru/catalogue/4986/687397/</t>
  </si>
  <si>
    <t>Структуры данных: ПУМ</t>
  </si>
  <si>
    <t>https://academia-moscow.ru/catalogue/4986/687399/</t>
  </si>
  <si>
    <t>Осуществление интеграции программных модулей: ЭУМК</t>
  </si>
  <si>
    <t>https://academia-moscow.ru/catalogue/4986/836758/</t>
  </si>
  <si>
    <t>Разработка модулей программного обеспечения для компьютерных систем: ЭУМК</t>
  </si>
  <si>
    <t>https://academia-moscow.ru/catalogue/4986/836761/</t>
  </si>
  <si>
    <t>Сопровождение информационных систем: ЭУМК</t>
  </si>
  <si>
    <t>https://academia-moscow.ru/catalogue/4986/831593/</t>
  </si>
  <si>
    <t>Федотенко М.А.</t>
  </si>
  <si>
    <t>Проверка и отладка программного кода: ПУМ</t>
  </si>
  <si>
    <t>https://academia-moscow.ru/catalogue/4986/699170/</t>
  </si>
  <si>
    <t>Работа с системой контроля версий: ПУМ</t>
  </si>
  <si>
    <t>https://academia-moscow.ru/catalogue/4986/699514/</t>
  </si>
  <si>
    <t>Установка и настройка прикладного программного обеспечения и модулей: ПУМ</t>
  </si>
  <si>
    <t>https://academia-moscow.ru/catalogue/4986/699551/</t>
  </si>
  <si>
    <t>Шаров С.А.</t>
  </si>
  <si>
    <t>Анимация и интерактивное взаимодействие на JS: ПУМ</t>
  </si>
  <si>
    <t>https://academia-moscow.ru/catalogue/4986/712593/</t>
  </si>
  <si>
    <t>Эффективное программирование на РНР: ПУМ</t>
  </si>
  <si>
    <t>https://academia-moscow.ru/catalogue/4986/687386/</t>
  </si>
  <si>
    <t>09.02.09   Веб-разработки</t>
  </si>
  <si>
    <t>Электрорадиоизмерения и метрология: ЭУМК</t>
  </si>
  <si>
    <t>https://academia-moscow.ru/catalogue/4986/910455/</t>
  </si>
  <si>
    <t>Бубнов А.А.</t>
  </si>
  <si>
    <t>Основы информационной безопасности: ЭУМК</t>
  </si>
  <si>
    <t>https://academia-moscow.ru/catalogue/4986/831721/</t>
  </si>
  <si>
    <t>Менеджмент: ЭУМК</t>
  </si>
  <si>
    <t>https://academia-moscow.ru/catalogue/4986/687092/</t>
  </si>
  <si>
    <t>Кравченко В.Б.</t>
  </si>
  <si>
    <t>Электроника и схемотехника: ЭУМК</t>
  </si>
  <si>
    <t>https://academia-moscow.ru/catalogue/4986/911870/</t>
  </si>
  <si>
    <t>Технические средства информатизации: ЭУМК</t>
  </si>
  <si>
    <t>https://academia-moscow.ru/catalogue/4986/830509/</t>
  </si>
  <si>
    <t>Сети и системы передачи информации: ЭУМК</t>
  </si>
  <si>
    <t>https://academia-moscow.ru/catalogue/4986/911916/</t>
  </si>
  <si>
    <t>Эксплуатация автоматизированных (информационных) систем в защищённом исполнении: ЭУМК</t>
  </si>
  <si>
    <t>https://academia-moscow.ru/catalogue/4986/911866/</t>
  </si>
  <si>
    <t>Альшакова М.Е.</t>
  </si>
  <si>
    <t>Герметизация компаундом электронных устройств на основе несущих конструкций первого уровня с низкой плотностью компоновки изделий нулевого уровня, деталей и узлов: ПУМ</t>
  </si>
  <si>
    <t>https://academia-moscow.ru/catalogue/4986/710312/</t>
  </si>
  <si>
    <t>Пайка элементов электронных устройств с низкой плотностью компоновки, выполненных на основе изделий нулевого уровня: ПУМ</t>
  </si>
  <si>
    <t>https://academia-moscow.ru/catalogue/4986/710310/</t>
  </si>
  <si>
    <t>Сборка несущих конструкций первого уровня с низкой  плотностью компоновки элементов, выполненных на основе изделий нулевого уровня, деталей и узлов: ПУМ</t>
  </si>
  <si>
    <t>https://academia-moscow.ru/catalogue/4986/710308/</t>
  </si>
  <si>
    <t>Подготовка к регулировке простых приборов, радиоэлектронных блоков и шкафов: ПУМ</t>
  </si>
  <si>
    <t>https://academia-moscow.ru/catalogue/4986/709721/</t>
  </si>
  <si>
    <t>Подготовка к регулировке простых радиоэлектронных ячеек и функциональных узлов приборов: ПУМ</t>
  </si>
  <si>
    <t>https://academia-moscow.ru/catalogue/4986/714501/</t>
  </si>
  <si>
    <t>Регулировка и проверка работоспособности простых приборов, радиоэлектронных блоков и шкафов: ПУМ</t>
  </si>
  <si>
    <t>https://academia-moscow.ru/catalogue/4986/709733/</t>
  </si>
  <si>
    <t>Регулировка и проверка работоспособности простых радиоэлектронных ячеек и функциональных узлов приборов: ПУМ</t>
  </si>
  <si>
    <t>https://academia-moscow.ru/catalogue/4986/714507/</t>
  </si>
  <si>
    <t>Основы электроматериаловедения: ЭУМК</t>
  </si>
  <si>
    <t>https://academia-moscow.ru/catalogue/4986/910433/</t>
  </si>
  <si>
    <t>Электротехника: ЭУМК</t>
  </si>
  <si>
    <t>https://academia-moscow.ru/catalogue/4986/886669/</t>
  </si>
  <si>
    <t>Нагорнова Н.М.</t>
  </si>
  <si>
    <t>Монтаж медного кабеля: ПУМ</t>
  </si>
  <si>
    <t>https://academia-moscow.ru/catalogue/4986/687040/</t>
  </si>
  <si>
    <t>Монтаж оптоволоконного кабеля: ПУМ</t>
  </si>
  <si>
    <t>https://academia-moscow.ru/catalogue/4986/684331/</t>
  </si>
  <si>
    <t>Установка телекоммуникационных шкафов и стоек: ПУМ</t>
  </si>
  <si>
    <t>https://academia-moscow.ru/catalogue/4986/687043/</t>
  </si>
  <si>
    <t>Писчасов П.В.</t>
  </si>
  <si>
    <t>Монтаж телекоммуникационного оборудования в несущие системы: ПУМ</t>
  </si>
  <si>
    <t>https://academia-moscow.ru/catalogue/4986/709784/</t>
  </si>
  <si>
    <t>Монтаж телекоммуникационной арматуры (установочных изделий): ПУМ</t>
  </si>
  <si>
    <t>https://academia-moscow.ru/catalogue/4986/709778/</t>
  </si>
  <si>
    <t>Монтаж телекоммуникационных кабелей: ПУМ</t>
  </si>
  <si>
    <t>https://academia-moscow.ru/catalogue/4986/709741/</t>
  </si>
  <si>
    <t>Подготовка оборудования, узлов и деталей телекоммуникационного оборудования к монтажу в соответствии с рабочей документацией и/или схемой организации связи: ПУМ</t>
  </si>
  <si>
    <t>https://academia-moscow.ru/catalogue/4986/697459/</t>
  </si>
  <si>
    <t>Приемка телекоммуникационного оборудования на монтажной площадке с проверкой его соответствия документам: ПУМ</t>
  </si>
  <si>
    <t>https://academia-moscow.ru/catalogue/4986/697452/</t>
  </si>
  <si>
    <t>Келим Ю.М.</t>
  </si>
  <si>
    <t>Вычислительная техника: ЭУМК</t>
  </si>
  <si>
    <t>https://academia-moscow.ru/catalogue/4986/830286/</t>
  </si>
  <si>
    <t>Милешкин А.Е.</t>
  </si>
  <si>
    <t>Сетевое оборудование: ПУМ</t>
  </si>
  <si>
    <t>https://academia-moscow.ru/catalogue/4986/684326/</t>
  </si>
  <si>
    <t>Прикладное программное обеспечение профессиональной деятельности: ЭУМК</t>
  </si>
  <si>
    <t>https://academia-moscow.ru/catalogue/4986/831843/</t>
  </si>
  <si>
    <t>Система ”умный дом”: ПУМ</t>
  </si>
  <si>
    <t>https://academia-moscow.ru/catalogue/4986/687048/</t>
  </si>
  <si>
    <t>Новикова Е.Л.</t>
  </si>
  <si>
    <t>Обеспечение информационной безопасности инфокоммуникационных сетей и систем связи: ЭУМК</t>
  </si>
  <si>
    <t>https://academia-moscow.ru/catalogue/4986/478585/</t>
  </si>
  <si>
    <t>Энергоснабжение телекоммуникационных систем: ЭУМК</t>
  </si>
  <si>
    <t>https://academia-moscow.ru/catalogue/4986/486007/</t>
  </si>
  <si>
    <t>Пузыревский И.А.</t>
  </si>
  <si>
    <t>Чтение рабочих чертежей: ПУМ</t>
  </si>
  <si>
    <t>https://academia-moscow.ru/catalogue/4986/684933/</t>
  </si>
  <si>
    <t>Теория электрических цепей: ЭУМК</t>
  </si>
  <si>
    <t>https://academia-moscow.ru/catalogue/4986/831674/</t>
  </si>
  <si>
    <t>Монтаж и эксплуатация систем видеонаблюдения и систем безопасности: ЭУМК</t>
  </si>
  <si>
    <t>https://academia-moscow.ru/catalogue/4986/912862/</t>
  </si>
  <si>
    <t>Москаленко В.В.</t>
  </si>
  <si>
    <t>https://academia-moscow.ru/catalogue/4986/883201/</t>
  </si>
  <si>
    <t>15.01.04 Наладчик сварочного и газоплазморезательного оборудования</t>
  </si>
  <si>
    <t>https://academia-moscow.ru/catalogue/4986/912846/</t>
  </si>
  <si>
    <t>15.01.05 Сварщик (ручной и частично механизированной сварки (наплавки)</t>
  </si>
  <si>
    <t>Виртуальный комплекс для подготовки к демонстрационному экзамену по компетенции «Сварочные технологии»</t>
  </si>
  <si>
    <t>https://academia-moscow.ru/catalogue/4986/630333/</t>
  </si>
  <si>
    <t>Гуреева М.А</t>
  </si>
  <si>
    <t>Основы экономики машиностроения: ЭУМК</t>
  </si>
  <si>
    <t>https://academia-moscow.ru/catalogue/4986/840122/</t>
  </si>
  <si>
    <t>Кевин Макбейн</t>
  </si>
  <si>
    <t>Сварка плавящимся электродом в защитном газе (подготовка оборудования, основные операции при сварке): Виртуальный практикум</t>
  </si>
  <si>
    <t>https://academia-moscow.ru/catalogue/4986/885527/</t>
  </si>
  <si>
    <t>Лялякин В.П., Слинко Д.Б.</t>
  </si>
  <si>
    <t>Частично механизированная сварка (наплавка) плавлением: ЭУМК</t>
  </si>
  <si>
    <t>https://academia-moscow.ru/catalogue/4986/831645/</t>
  </si>
  <si>
    <t>Виды сварных соединений: ПУМ</t>
  </si>
  <si>
    <t>https://academia-moscow.ru/catalogue/4986/912819/</t>
  </si>
  <si>
    <t>Газовая сварка (наплавка): ЭУМК</t>
  </si>
  <si>
    <t>https://academia-moscow.ru/catalogue/4986/912849/</t>
  </si>
  <si>
    <t>Инструменты, оснастка и оборудование для выполнения работ по компетенции "Сварочные технологии": ПУМ</t>
  </si>
  <si>
    <t>https://academia-moscow.ru/catalogue/4986/912822/</t>
  </si>
  <si>
    <t>Контроль качества сварных соединений</t>
  </si>
  <si>
    <t>https://academia-moscow.ru/catalogue/4986/831637/</t>
  </si>
  <si>
    <t>Онлайн-курс: Газовая сварка (наплавка)</t>
  </si>
  <si>
    <t>https://academia-moscow.ru/catalogue/4986/816671/</t>
  </si>
  <si>
    <t>Онлайн-курс: Основы материаловедения для сварщиков</t>
  </si>
  <si>
    <t>https://academia-moscow.ru/catalogue/4986/912803/</t>
  </si>
  <si>
    <t>Онлайн-курс: Основы технологии сварки и сварочное оборудование</t>
  </si>
  <si>
    <t>https://academia-moscow.ru/catalogue/4986/912809/</t>
  </si>
  <si>
    <t>Онлайн-курс: Подготовительные и сборочные операции перед сваркой</t>
  </si>
  <si>
    <t>https://academia-moscow.ru/catalogue/4986/912812/</t>
  </si>
  <si>
    <t>Онлайн-курс: Ручная дуговая сварка (наплавка, резка) плавящимся покрытым электродом</t>
  </si>
  <si>
    <t>https://academia-moscow.ru/catalogue/4986/912815/</t>
  </si>
  <si>
    <t>Организация рабочей среды для компетенции "Сварочные технологии": ПУМ</t>
  </si>
  <si>
    <t>https://academia-moscow.ru/catalogue/4986/912825/</t>
  </si>
  <si>
    <t>Основы материаловедения для сварщиков: ЭУМК</t>
  </si>
  <si>
    <t>https://academia-moscow.ru/catalogue/4986/912806/</t>
  </si>
  <si>
    <t>Основы технологии сварки и сварочное оборудование: ЭУМК</t>
  </si>
  <si>
    <t>https://academia-moscow.ru/catalogue/4986/912852/</t>
  </si>
  <si>
    <t>Параметры режима сварки: ПУМ</t>
  </si>
  <si>
    <t>https://academia-moscow.ru/catalogue/4986/912828/</t>
  </si>
  <si>
    <t>Подготовительные и сборочные операции перед сваркой: ЭУМК</t>
  </si>
  <si>
    <t>https://academia-moscow.ru/catalogue/4986/912855/</t>
  </si>
  <si>
    <t>Ручная дуговая сварка (наплавка, резка) плавящимся покрытым электродом: ЭУМК</t>
  </si>
  <si>
    <t>https://academia-moscow.ru/catalogue/4986/912858/</t>
  </si>
  <si>
    <t>Ручная дуговая сварка: ПУМ</t>
  </si>
  <si>
    <t>https://academia-moscow.ru/catalogue/4986/713389/</t>
  </si>
  <si>
    <t>Ручная и частично механизированная дуговая сварка в защитных газах: ПУМ</t>
  </si>
  <si>
    <t>https://academia-moscow.ru/catalogue/4986/912834/</t>
  </si>
  <si>
    <t>Способы контроля качества сварных соединений механическими испытаниями: ПУМ</t>
  </si>
  <si>
    <t>https://academia-moscow.ru/catalogue/4986/912837/</t>
  </si>
  <si>
    <t>Способы контроля качества сварных соединений неразрушающими методами: ПУМ</t>
  </si>
  <si>
    <t>https://academia-moscow.ru/catalogue/4986/709818/</t>
  </si>
  <si>
    <t>Технологический процесс сварки: ПУМ</t>
  </si>
  <si>
    <t>https://academia-moscow.ru/catalogue/4986/912842/</t>
  </si>
  <si>
    <t>Технология производства сварных конструкций: ЭУМК</t>
  </si>
  <si>
    <t>https://academia-moscow.ru/catalogue/4986/830499/</t>
  </si>
  <si>
    <t>15.01.06 Сварщик на лазерных установках</t>
  </si>
  <si>
    <t>https://academia-moscow.ru/catalogue/4986/740962/</t>
  </si>
  <si>
    <t>Колоянов Е.В.</t>
  </si>
  <si>
    <t>Монтаж автоматических средств контроля, регулирования и управления холодильных установок: ПУМ</t>
  </si>
  <si>
    <t>https://academia-moscow.ru/catalogue/4986/631520/</t>
  </si>
  <si>
    <t>Монтаж трубных и электрических проводок: ПУМ</t>
  </si>
  <si>
    <t>https://academia-moscow.ru/catalogue/4986/709823/</t>
  </si>
  <si>
    <t>Сагинбаева Э.Х.</t>
  </si>
  <si>
    <t>Укрупнительная сборка и монтаж оборудования холодильных установок, компрессоров, насосов, вентиляторов и связанных с ним конструкций: ПУМ</t>
  </si>
  <si>
    <t>https://academia-moscow.ru/catalogue/4986/710315/</t>
  </si>
  <si>
    <t>Чтение электрических схем и сборка электрических сетей: ПУМ</t>
  </si>
  <si>
    <t>https://academia-moscow.ru/catalogue/4986/687402/</t>
  </si>
  <si>
    <t xml:space="preserve">15.01.31 Мастер контрольно-измерительных приборов и автоматики </t>
  </si>
  <si>
    <t>Новаковский Э.В.</t>
  </si>
  <si>
    <t>Испытание и сдача в эксплуатацию простых КИПиА: ПУМ</t>
  </si>
  <si>
    <t>https://academia-moscow.ru/catalogue/4986/709829/</t>
  </si>
  <si>
    <t>Наладка простых КИПиА: ПУМ</t>
  </si>
  <si>
    <t>https://academia-moscow.ru/catalogue/4986/652464/</t>
  </si>
  <si>
    <t>Пантелеев В.Н., Прошин В.М.</t>
  </si>
  <si>
    <t>Основы автоматизации производства: ЭУМК</t>
  </si>
  <si>
    <t>https://academia-moscow.ru/catalogue/4986/347663/</t>
  </si>
  <si>
    <t>Босинзон М.А.</t>
  </si>
  <si>
    <t>Изготовление деталей на металлорежущих станках различного вида и типа (сверлильных, токарных, фрезерных, копировальных, шпоночных и шлифовальных): ЭУМК</t>
  </si>
  <si>
    <t>https://academia-moscow.ru/catalogue/4986/831624/</t>
  </si>
  <si>
    <t>Разработка управляющих программ для станков с числовым программным управлением: ЭУМК</t>
  </si>
  <si>
    <t>https://academia-moscow.ru/catalogue/4986/831642/</t>
  </si>
  <si>
    <t>Технические измерения: ЭУМК</t>
  </si>
  <si>
    <t>https://academia-moscow.ru/catalogue/4986/911861/</t>
  </si>
  <si>
    <t xml:space="preserve">15.01.33 Токарь на станках с числовым программным управлением </t>
  </si>
  <si>
    <t>Организация рабочей среды для компетенций «Фрезерные работы на станках с ЧПУ» и «Токарные работы на станках с ЧПУ»: ПУМ</t>
  </si>
  <si>
    <t>https://academia-moscow.ru/catalogue/4986/617972/</t>
  </si>
  <si>
    <t>Выполнение операций на токарном станке с ЧПУ: ПУМ</t>
  </si>
  <si>
    <t>https://academia-moscow.ru/catalogue/4986/910740/</t>
  </si>
  <si>
    <t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безопасности: ЭУМК</t>
  </si>
  <si>
    <t>https://academia-moscow.ru/catalogue/4986/483615/</t>
  </si>
  <si>
    <t>Создание управляющих программ для токарных станков с ЧПУ: ПУМ</t>
  </si>
  <si>
    <t>https://academia-moscow.ru/catalogue/4986/617955/</t>
  </si>
  <si>
    <t xml:space="preserve">15.01.34 Фрезеровщик на станках с числовым программным управлением </t>
  </si>
  <si>
    <t>Металлы и их основные свойства: ПУМ</t>
  </si>
  <si>
    <t>https://academia-moscow.ru/catalogue/4986/910116/</t>
  </si>
  <si>
    <t>Создание чертежей в Autodesk Inventor: ПУМ</t>
  </si>
  <si>
    <t>https://academia-moscow.ru/catalogue/4986/818914/</t>
  </si>
  <si>
    <t>Дэйв Кертис</t>
  </si>
  <si>
    <t>Обработка листового металла: Виртуальный практикум</t>
  </si>
  <si>
    <t>https://academia-moscow.ru/catalogue/4986/885507/</t>
  </si>
  <si>
    <t>Липатова А.Б.</t>
  </si>
  <si>
    <t>Сборка, регулировка и испытание сборочных единиц, узлов и механизмов машин, оборудования, агрегатов механической, гидравлической, пневматической частей изделий машиностроения: ЭУМК</t>
  </si>
  <si>
    <t>https://academia-moscow.ru/catalogue/4986/911873/</t>
  </si>
  <si>
    <t>Инструменты и оборудование для выполнения работ по компетенции “Обработка листового металла”: ПУМ</t>
  </si>
  <si>
    <t>https://academia-moscow.ru/catalogue/4986/911882/</t>
  </si>
  <si>
    <t>Основы слесарного дела: ЭУМК</t>
  </si>
  <si>
    <t>https://academia-moscow.ru/catalogue/4986/911895/</t>
  </si>
  <si>
    <t>Раскрой листового металла и разметка деталей: ПУМ</t>
  </si>
  <si>
    <t>https://academia-moscow.ru/catalogue/4986/911885/</t>
  </si>
  <si>
    <t>Слесарные и слесарно-сборочные операции: ПУМ</t>
  </si>
  <si>
    <t>https://academia-moscow.ru/catalogue/4986/911888/</t>
  </si>
  <si>
    <t>Технологический процесс слесарной обработки листового металла: ПУМ</t>
  </si>
  <si>
    <t>https://academia-moscow.ru/catalogue/4986/911892/</t>
  </si>
  <si>
    <t>Секирников В.Е.</t>
  </si>
  <si>
    <t>Слесарная обработка деталей, изготовление, сборка и ремонт приспособлений, режущего и измерительного инструмента: ЭУМК</t>
  </si>
  <si>
    <t>https://academia-moscow.ru/catalogue/4986/911904/</t>
  </si>
  <si>
    <t>Архипов М.В.</t>
  </si>
  <si>
    <t>Разработка алгоритмов управления мехатронными системами: ПУМ</t>
  </si>
  <si>
    <t>https://academia-moscow.ru/catalogue/4986/740987/</t>
  </si>
  <si>
    <t>Организация рабочей среды для компетенций "Мехатроника", "Мобильная робототехника": ПУМ</t>
  </si>
  <si>
    <t>https://academia-moscow.ru/catalogue/4986/687404/</t>
  </si>
  <si>
    <t>Основы автоматического управления: ЭУМК</t>
  </si>
  <si>
    <t>https://academia-moscow.ru/catalogue/4986/692270/</t>
  </si>
  <si>
    <t>Техническая механика: ЭУМК</t>
  </si>
  <si>
    <t>https://academia-moscow.ru/catalogue/4986/831686/</t>
  </si>
  <si>
    <t xml:space="preserve"> Чтение гидравлических и пневматических схем: ПУМ</t>
  </si>
  <si>
    <t>https://academia-moscow.ru/catalogue/4986/740971/</t>
  </si>
  <si>
    <t>Онлайн-курс: Составление отдельных видов гидравлических и пневматических систем</t>
  </si>
  <si>
    <t>https://academia-moscow.ru/catalogue/4986/478199/</t>
  </si>
  <si>
    <t>Онлайн-курс: Чтение гидравлических и пневматических систем</t>
  </si>
  <si>
    <t>https://academia-moscow.ru/catalogue/4986/478201/</t>
  </si>
  <si>
    <t>Онлайн-курс: Элементы гидравлических и пневматических систем</t>
  </si>
  <si>
    <t>https://academia-moscow.ru/catalogue/4986/478203/</t>
  </si>
  <si>
    <t>Расчет параметров электрических, пневматических и гидравлических схем: ПУМ</t>
  </si>
  <si>
    <t>https://academia-moscow.ru/catalogue/4986/740968/</t>
  </si>
  <si>
    <t>Составление структурных, функциональных, принципиальных схем мехатронных систем: ПУМ</t>
  </si>
  <si>
    <t>https://academia-moscow.ru/catalogue/4986/740991/</t>
  </si>
  <si>
    <t>Элементы гидравлических и пневматических систем: ЭУМК</t>
  </si>
  <si>
    <t>https://academia-moscow.ru/catalogue/4986/690874/</t>
  </si>
  <si>
    <t>Метрология, стандартизация и сертификация в машиностроении: ЭУМК</t>
  </si>
  <si>
    <t>https://academia-moscow.ru/catalogue/4986/346983/</t>
  </si>
  <si>
    <t>Исупов М.Ю.</t>
  </si>
  <si>
    <t xml:space="preserve"> Техническое обслуживание узлов и агрегатов мехатронных устройств и систем: ПУМ</t>
  </si>
  <si>
    <t>https://academia-moscow.ru/catalogue/4986/713354/</t>
  </si>
  <si>
    <t>Диагностика и техническое обслуживание мехатронных устройств и систем: ПУМ</t>
  </si>
  <si>
    <t>https://academia-moscow.ru/catalogue/4986/713363/</t>
  </si>
  <si>
    <t>Контроль технического состояния узлов и агрегатов мехатронных устройств и систем: ПУМ</t>
  </si>
  <si>
    <t>https://academia-moscow.ru/catalogue/4986/713284/</t>
  </si>
  <si>
    <t>Монтаж оборудования мехатронных устройств и систем, пусконаладочные работы: ПУМ</t>
  </si>
  <si>
    <t>https://academia-moscow.ru/catalogue/4986/713360/</t>
  </si>
  <si>
    <t>Наладка и регулировка узлов, агрегатов и электронных модулей мехатронных систем: ПУМ</t>
  </si>
  <si>
    <t>https://academia-moscow.ru/catalogue/4986/713358/</t>
  </si>
  <si>
    <t>Настройка мехатронных устройств и систем: ПУМ</t>
  </si>
  <si>
    <t>https://academia-moscow.ru/catalogue/4986/713366/</t>
  </si>
  <si>
    <t>Проведение испытаний мехатронных устройств и систем: ПУМ</t>
  </si>
  <si>
    <t>https://academia-moscow.ru/catalogue/4986/713368/</t>
  </si>
  <si>
    <t>Сборка узлов и агрегатов мехатронных устройств и систем: ПУМ</t>
  </si>
  <si>
    <t>https://academia-moscow.ru/catalogue/4986/713185/</t>
  </si>
  <si>
    <t>Манько О.М.</t>
  </si>
  <si>
    <t>Экологические основы природопользования: ЭУМК</t>
  </si>
  <si>
    <t>https://academia-moscow.ru/catalogue/4986/836809/</t>
  </si>
  <si>
    <t>Электрические машины и приводы: ЭУМК</t>
  </si>
  <si>
    <t>https://academia-moscow.ru/catalogue/4986/815852/</t>
  </si>
  <si>
    <t>Разработка, моделирование и оптимизация работы мехатронных систем: ЭУМК</t>
  </si>
  <si>
    <t>https://academia-moscow.ru/catalogue/4986/815869/</t>
  </si>
  <si>
    <t>Техническое обслуживание, ремонт и испытание мехатронных систем: ЭУМК</t>
  </si>
  <si>
    <t>https://academia-moscow.ru/catalogue/4986/815873/</t>
  </si>
  <si>
    <t>Хайбуллов К.А.</t>
  </si>
  <si>
    <t>Поиск и устранение неисправностей в работе мехатронной системы: ПУМ</t>
  </si>
  <si>
    <t>https://academia-moscow.ru/catalogue/4986/736344/</t>
  </si>
  <si>
    <t>Сборка узлов механической части, пневматических и электрических подключений согласно чертежам (несколько уровней сложности): ПУМ</t>
  </si>
  <si>
    <t>https://academia-moscow.ru/catalogue/4986/740965/</t>
  </si>
  <si>
    <t>Андреев С.М.</t>
  </si>
  <si>
    <t>Схиртладзе А.Г.</t>
  </si>
  <si>
    <t xml:space="preserve">15.02.11 Техническая эксплуатация и обслуживание роботизированного производства </t>
  </si>
  <si>
    <t>Периодический контроль предметов труда робототехнических комплексов: ПУМ</t>
  </si>
  <si>
    <t>https://academia-moscow.ru/catalogue/4986/619663/</t>
  </si>
  <si>
    <t>Техническое обслуживание при использовании  робототехнических комплексов: ПУМ</t>
  </si>
  <si>
    <t>https://academia-moscow.ru/catalogue/4986/619672/</t>
  </si>
  <si>
    <t>Обработка металлов резанием, станки и инструменты: ЭУМК</t>
  </si>
  <si>
    <t>https://academia-moscow.ru/catalogue/4986/487135/</t>
  </si>
  <si>
    <t>Экономика отрасли: ЭУМК</t>
  </si>
  <si>
    <t>https://academia-moscow.ru/catalogue/4986/547793/</t>
  </si>
  <si>
    <t>Монтаж промышленного оборудования и пусконаладочные работы: ЭУМК</t>
  </si>
  <si>
    <t>https://academia-moscow.ru/catalogue/4986/478580/</t>
  </si>
  <si>
    <t>Разработка и компьютерное моделирование элементов систем автоматизации с учетом специфики технологических процессов: ЭУМК</t>
  </si>
  <si>
    <t>https://academia-moscow.ru/catalogue/4986/840113/</t>
  </si>
  <si>
    <t>Программирование ЧПУ для автоматизированного оборудования: ЭУМК</t>
  </si>
  <si>
    <t>https://academia-moscow.ru/catalogue/4986/831846/</t>
  </si>
  <si>
    <t>Организация монтажа, наладки и технического обслуживания систем и средств автоматизации: ЭУМК</t>
  </si>
  <si>
    <t>https://academia-moscow.ru/catalogue/4986/487133/</t>
  </si>
  <si>
    <t>Осуществление текущего мониторинга состояния систем автоматизации: ЭУМК</t>
  </si>
  <si>
    <t>https://academia-moscow.ru/catalogue/4986/484731/</t>
  </si>
  <si>
    <t>Организация рабочей среды для компетенции "Инженерный дизайн CAD": ПУМ</t>
  </si>
  <si>
    <t>https://academia-moscow.ru/catalogue/4986/741001/</t>
  </si>
  <si>
    <t>Толстиков А.В.</t>
  </si>
  <si>
    <t>Генератор рам в Autodesk Inventor: ПУМ</t>
  </si>
  <si>
    <t>https://academia-moscow.ru/catalogue/4986/740994/</t>
  </si>
  <si>
    <t>Моделирование деталей из листового металла в Autodesk Inventor: ПУМ</t>
  </si>
  <si>
    <t>https://academia-moscow.ru/catalogue/4986/740998/</t>
  </si>
  <si>
    <t>Основы моделирования деталей в Autodesk Inventor</t>
  </si>
  <si>
    <t>https://academia-moscow.ru/catalogue/4986/818897/</t>
  </si>
  <si>
    <t>Основы моделирования сборок в Autodesk Inventor: ПУМ</t>
  </si>
  <si>
    <t>https://academia-moscow.ru/catalogue/4986/818901/</t>
  </si>
  <si>
    <t>Создание пластмассовых изделий в Autodesk Inventor: ПУМ</t>
  </si>
  <si>
    <t>https://academia-moscow.ru/catalogue/4986/741085/</t>
  </si>
  <si>
    <t>Создание фотореалистичного изображения и анимации в Autodesk Inventor: ПУМ</t>
  </si>
  <si>
    <t>https://academia-moscow.ru/catalogue/4986/741088/</t>
  </si>
  <si>
    <t>18.01.26 Аппаратчик-оператор нефтехимического производства</t>
  </si>
  <si>
    <t>Дегтярёва Н.А.</t>
  </si>
  <si>
    <t>Проведение проверки технического состояния аналитического оборудования, установки и приборов для химического анализа воды в системах водоснабжения, водоотведения и теплоснабжения: ПУМ</t>
  </si>
  <si>
    <t>https://academia-moscow.ru/catalogue/4986/710317/</t>
  </si>
  <si>
    <t>Никифоров Е.В.</t>
  </si>
  <si>
    <t>Организация проведения процессов химического анализа воды в системах водоснабжения, водоотведения, теплоснабжения: ПУМ</t>
  </si>
  <si>
    <t>https://academia-moscow.ru/catalogue/4986/710320/</t>
  </si>
  <si>
    <t>Осуществление оперативного анализа и контроля процессов химического анализа воды в системах водоснабжения, водоотведения, теплоснабжения: ПУМ</t>
  </si>
  <si>
    <t>https://academia-moscow.ru/catalogue/4986/710323/</t>
  </si>
  <si>
    <t>Технология приготовления дрожжевых, бездрожжевых и сдобных хлебобулочных изделий: ПУМ</t>
  </si>
  <si>
    <t>https://academia-moscow.ru/catalogue/4986/713378/</t>
  </si>
  <si>
    <t>Якушева Е.А.</t>
  </si>
  <si>
    <t>Технология приготовления пикантных кулинарных и хлебобулочных изделий: ПУМ</t>
  </si>
  <si>
    <t>https://academia-moscow.ru/catalogue/4986/713395/</t>
  </si>
  <si>
    <t xml:space="preserve">19.02.11 Технология продуктов питания из растительного сырья </t>
  </si>
  <si>
    <t>Калашникова Е.А.</t>
  </si>
  <si>
    <t>Оборудование и инструменты для выполнения работ по компетенции «Сельскохозяйственные биотехнологии»: ПУМ</t>
  </si>
  <si>
    <t>https://academia-moscow.ru/catalogue/4986/600350/</t>
  </si>
  <si>
    <t>Особенности клонального микроразмножения растений разных таксономических групп: ПУМ</t>
  </si>
  <si>
    <t>https://academia-moscow.ru/catalogue/4986/600352/</t>
  </si>
  <si>
    <t>Особенности морфогенеза in vitro растений разных видов: ПУМ</t>
  </si>
  <si>
    <t>https://academia-moscow.ru/catalogue/4986/600354/</t>
  </si>
  <si>
    <t>Питательные среды. Технологии приготовления маточных растворов и питательных сред: ПУМ</t>
  </si>
  <si>
    <t>https://academia-moscow.ru/catalogue/4986/600357/</t>
  </si>
  <si>
    <t>Технологии адаптации клонированных растений: ПУМ</t>
  </si>
  <si>
    <t>https://academia-moscow.ru/catalogue/4986/600323/</t>
  </si>
  <si>
    <t>Технологии введения в культуру in vitro различных первичных эксплантов растений: ПУМ</t>
  </si>
  <si>
    <t>https://academia-moscow.ru/catalogue/4986/600313/</t>
  </si>
  <si>
    <t>Технологии получения каллусных и суспензионных культур: ПУМ</t>
  </si>
  <si>
    <t>https://academia-moscow.ru/catalogue/4986/600347/</t>
  </si>
  <si>
    <t>Питулько В.М.</t>
  </si>
  <si>
    <t>Контроль выполнения требований к эксплуатации сооружений и устройств для защиты окружающей среды от негативного воздействия производственной деятельности организации: ПУМ</t>
  </si>
  <si>
    <t>https://academia-moscow.ru/catalogue/4986/689409/</t>
  </si>
  <si>
    <t>Контроль обращения с отходами в организации: ПУМ</t>
  </si>
  <si>
    <t>https://academia-moscow.ru/catalogue/4986/709893/</t>
  </si>
  <si>
    <t>Мониторинг технического состояния средств и систем защиты окружающей среды в организации: ПУМ</t>
  </si>
  <si>
    <t>https://academia-moscow.ru/catalogue/4986/709898/</t>
  </si>
  <si>
    <t>Проведение периодических проверок соблюдения технологических режимов, связанных с загрязнением окружающей среды, в организации: ПУМ</t>
  </si>
  <si>
    <t>https://academia-moscow.ru/catalogue/4986/709882/</t>
  </si>
  <si>
    <t>Производственный экологический контроль в организации: ПУМ</t>
  </si>
  <si>
    <t>https://academia-moscow.ru/catalogue/4986/631994/</t>
  </si>
  <si>
    <t>20.02.04 Пожарная безопасность</t>
  </si>
  <si>
    <t>21.01.08 Машинист на открытых горных работах</t>
  </si>
  <si>
    <t>21.02.11 Геофизические методы поисков и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</si>
  <si>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</si>
  <si>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</si>
  <si>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</si>
  <si>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</si>
  <si>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</si>
  <si>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21.02.20 Прикладная геодезия</t>
  </si>
  <si>
    <t>22.02.06 Сварочное производство</t>
  </si>
  <si>
    <t>Абрамов А.Н.</t>
  </si>
  <si>
    <t>Конструкция бульдозера: ПУМ</t>
  </si>
  <si>
    <t>https://academia-moscow.ru/catalogue/4986/630406/</t>
  </si>
  <si>
    <t>Техника безопасности машиниста бульдозера при выполнении работ: ПУМ</t>
  </si>
  <si>
    <t>https://academia-moscow.ru/catalogue/4986/630428/</t>
  </si>
  <si>
    <t>Квитка С.В.</t>
  </si>
  <si>
    <t>Основы подготовки бульдозера к работе: ПУМ</t>
  </si>
  <si>
    <t>https://academia-moscow.ru/catalogue/4986/630419/</t>
  </si>
  <si>
    <t>Сапоненко У.И.</t>
  </si>
  <si>
    <t xml:space="preserve"> Техника безопасности машиниста экскаватора при выполнении работ: ПУМ</t>
  </si>
  <si>
    <t>https://academia-moscow.ru/catalogue/4986/617926/</t>
  </si>
  <si>
    <t>Конструкция  экскаватора: ПУМ</t>
  </si>
  <si>
    <t>https://academia-moscow.ru/catalogue/4986/617924/</t>
  </si>
  <si>
    <t>Тараскин И.В.</t>
  </si>
  <si>
    <t>Организация и основные приемы управления экскаватором: ПУМ</t>
  </si>
  <si>
    <t>https://academia-moscow.ru/catalogue/4986/617932/</t>
  </si>
  <si>
    <t>Трунов А.И.</t>
  </si>
  <si>
    <t>Организация эксплуатации и основные приемы управления бульдозером: ПУМ</t>
  </si>
  <si>
    <t>https://academia-moscow.ru/catalogue/4986/586578/</t>
  </si>
  <si>
    <t>Удовиченко С.М.</t>
  </si>
  <si>
    <t>Основы подготовки экскаватора к работе: ПУМ</t>
  </si>
  <si>
    <t>https://academia-moscow.ru/catalogue/4986/617939/</t>
  </si>
  <si>
    <t>Швец В.В.</t>
  </si>
  <si>
    <t>Изучение технологических карт производства работ, оценка качества и эффективности работ бульдозером: ПУМ</t>
  </si>
  <si>
    <t>https://academia-moscow.ru/catalogue/4986/630402/</t>
  </si>
  <si>
    <t>Изучение технологических карт производства работ, оценка качества и эффективности работ экскаватором: ПУМ</t>
  </si>
  <si>
    <t>https://academia-moscow.ru/catalogue/4986/617928/</t>
  </si>
  <si>
    <t>Операции по перемещению грунта бульдозером: ПУМ</t>
  </si>
  <si>
    <t>https://academia-moscow.ru/catalogue/4986/630417/</t>
  </si>
  <si>
    <t>Операции по перемещению и погрузке грунта экскаватором: ПУМ</t>
  </si>
  <si>
    <t>https://academia-moscow.ru/catalogue/4986/586544/</t>
  </si>
  <si>
    <t>Операции по разработке грунта при производстве котлована бульдозером: ПУМ</t>
  </si>
  <si>
    <t>https://academia-moscow.ru/catalogue/4986/586563/</t>
  </si>
  <si>
    <t>Операции по разработке грунта при производстве котлована экскаватором: ПУМ</t>
  </si>
  <si>
    <t>https://academia-moscow.ru/catalogue/4986/586552/</t>
  </si>
  <si>
    <t>Основное и вспомогательное оборудование автомобильных кранов, виды грузов, способы их крепления (строповки) и порядок складирования: ПУМ</t>
  </si>
  <si>
    <t>https://academia-moscow.ru/catalogue/4986/586561/</t>
  </si>
  <si>
    <t>Основные механизмы и приборы автомобильного крана. Назначение и принцип действия: ПУМ</t>
  </si>
  <si>
    <t>https://academia-moscow.ru/catalogue/4986/617975/</t>
  </si>
  <si>
    <t>Основы технического обслуживания и оценки технического состояния кранового оборудования (правила освидетельствования технического состояния): ПУМ</t>
  </si>
  <si>
    <t>https://academia-moscow.ru/catalogue/4986/617994/</t>
  </si>
  <si>
    <t>Правила управления краном при выполнении погрузочно- разгрузочных работ: ПУМ</t>
  </si>
  <si>
    <t>https://academia-moscow.ru/catalogue/4986/617977/</t>
  </si>
  <si>
    <t>Эксплуатация автомобильных кранов: ПУМ</t>
  </si>
  <si>
    <t>https://academia-moscow.ru/catalogue/4986/586554/</t>
  </si>
  <si>
    <t xml:space="preserve">23.01.08 Слесарь по ремонту строительных машин </t>
  </si>
  <si>
    <t>Ашихмин С.А.</t>
  </si>
  <si>
    <t>Нерсесян В.И.</t>
  </si>
  <si>
    <t>Степанов А.А.</t>
  </si>
  <si>
    <t>Диагностика и ремонт бензинового двигателя легкового автомобиля: ПУМ</t>
  </si>
  <si>
    <t>https://academia-moscow.ru/catalogue/4986/571948/</t>
  </si>
  <si>
    <t>Диагностика и ремонт дизельного двигателя легкового автомобиля: ПУМ</t>
  </si>
  <si>
    <t>https://academia-moscow.ru/catalogue/4986/834386/</t>
  </si>
  <si>
    <t>Диагностика и ремонт системы управления легкового автомобиля: ПУМ</t>
  </si>
  <si>
    <t>https://academia-moscow.ru/catalogue/4986/834389/</t>
  </si>
  <si>
    <t>Диагностика и ремонт ходовой части легкового автомобиля: ПУМ</t>
  </si>
  <si>
    <t>https://academia-moscow.ru/catalogue/4986/834392/</t>
  </si>
  <si>
    <t>Оборудование и инструменты для выполнения работ по компетенции "Ремонт и обслуживание легковых автомобилей": ПУМ</t>
  </si>
  <si>
    <t>https://academia-moscow.ru/catalogue/4986/834395/</t>
  </si>
  <si>
    <t>Организация рабочей среды для компетенции "Окраска автомобиля": ПУМ</t>
  </si>
  <si>
    <t>https://academia-moscow.ru/catalogue/4986/834447/</t>
  </si>
  <si>
    <t>Организация рабочей среды для компетенции "Ремонт и обслуживание легковых автомобилей": ПУМ</t>
  </si>
  <si>
    <t>https://academia-moscow.ru/catalogue/4986/834660/</t>
  </si>
  <si>
    <t>Техническая диагностика автомобиля: ЭУМК</t>
  </si>
  <si>
    <t>https://academia-moscow.ru/catalogue/4986/831655/</t>
  </si>
  <si>
    <t>Базанов А.В.</t>
  </si>
  <si>
    <t>Диагностика и ремонт системы отопления и кондиционирования воздуха: ПУМ</t>
  </si>
  <si>
    <t>https://academia-moscow.ru/catalogue/4986/838842/</t>
  </si>
  <si>
    <t>Организация рабочей среды для компетенции "Обслуживание грузовой техники": ПУМ</t>
  </si>
  <si>
    <t>https://academia-moscow.ru/catalogue/4986/838845/</t>
  </si>
  <si>
    <t>Банных С.Б.</t>
  </si>
  <si>
    <t>Виртуальный комплекс для подготовки к демонстрационному экзамену  по компетенции «Ремонт и обслуживание легковых автомобилей»</t>
  </si>
  <si>
    <t>https://academia-moscow.ru/catalogue/4986/565307/</t>
  </si>
  <si>
    <t>Виноградов В.М.</t>
  </si>
  <si>
    <t>Техника нанесения рисунка на кузов автомобиля: ПУМ</t>
  </si>
  <si>
    <t>https://academia-moscow.ru/catalogue/4986/835862/</t>
  </si>
  <si>
    <t>Джон Колледж</t>
  </si>
  <si>
    <t>Окраска автомобиля: Виртуальный практикум</t>
  </si>
  <si>
    <t>https://academia-moscow.ru/catalogue/4986/885516/</t>
  </si>
  <si>
    <t>Доронкин В.Г.</t>
  </si>
  <si>
    <t>Онлайн-курс: Диагностика и обслуживание электрической и электронной систем автомобилей</t>
  </si>
  <si>
    <t>https://academia-moscow.ru/catalogue/4986/816675/</t>
  </si>
  <si>
    <t>Онлайн-курс: Техническое обслуживание и ремонт автомобильных трансмиссий</t>
  </si>
  <si>
    <t>https://academia-moscow.ru/catalogue/4986/886600/</t>
  </si>
  <si>
    <t>Егорова И. Ю.</t>
  </si>
  <si>
    <t>Онлайн-курс: Организация и регламенты технического обслуживания автомобилей</t>
  </si>
  <si>
    <t>https://academia-moscow.ru/catalogue/4986/886615/</t>
  </si>
  <si>
    <t>Ефимов Д.Ю.</t>
  </si>
  <si>
    <t>Виртуальный комплекс для подготовки к демонстрационному экзамену по компетенции «Окраска автомобиля»</t>
  </si>
  <si>
    <t>https://academia-moscow.ru/catalogue/4986/565305/</t>
  </si>
  <si>
    <t>Козин Е.С.</t>
  </si>
  <si>
    <t>Диагностика и настройка системы пассивной безопасности (SRS): ПУМ</t>
  </si>
  <si>
    <t>https://academia-moscow.ru/catalogue/4986/835910/</t>
  </si>
  <si>
    <t>Диагностика и ремонт электрической системы грузового автомобиля: ПУМ</t>
  </si>
  <si>
    <t>https://academia-moscow.ru/catalogue/4986/838848/</t>
  </si>
  <si>
    <t>Технология окраски металлических частей кузова автомобиля: ПУМ</t>
  </si>
  <si>
    <t>https://academia-moscow.ru/catalogue/4986/835913/</t>
  </si>
  <si>
    <t>Технология окраски неметаллических частей кузова автомобиля: ПУМ</t>
  </si>
  <si>
    <t>https://academia-moscow.ru/catalogue/4986/835916/</t>
  </si>
  <si>
    <t>Красовский В.Н.</t>
  </si>
  <si>
    <t>Диагностика и ремонт дизельного двигателя грузового автомобиля: ПУМ</t>
  </si>
  <si>
    <t>https://academia-moscow.ru/catalogue/4986/838851/</t>
  </si>
  <si>
    <t>Диагностика и ремонт электрооборудования дизельного двигателя грузового автомобиля: ПУМ</t>
  </si>
  <si>
    <t>https://academia-moscow.ru/catalogue/4986/838854/</t>
  </si>
  <si>
    <t>Оборудование и инструменты для выполнения работ по компетенции "Кузовной ремонт": ПУМ</t>
  </si>
  <si>
    <t>https://academia-moscow.ru/catalogue/4986/836635/</t>
  </si>
  <si>
    <t>Оборудование и инструменты для выполнения работ по компетенции "Обслуживание грузовой техники": ПУМ</t>
  </si>
  <si>
    <t>https://academia-moscow.ru/catalogue/4986/838857/</t>
  </si>
  <si>
    <t>Пехальский А.П.</t>
  </si>
  <si>
    <t>Диагностика и ремонт электрооборудования легкового автомобиля: ПУМ</t>
  </si>
  <si>
    <t>https://academia-moscow.ru/catalogue/4986/571970/</t>
  </si>
  <si>
    <t>Плотицин М.Н.</t>
  </si>
  <si>
    <t>Антикоррозийная обработка кузова: ПУМ</t>
  </si>
  <si>
    <t>https://academia-moscow.ru/catalogue/4986/836653/</t>
  </si>
  <si>
    <t>Полихов М.В.</t>
  </si>
  <si>
    <t xml:space="preserve"> Типы конструкций кузова автомобиля: ПУМ</t>
  </si>
  <si>
    <t>https://academia-moscow.ru/catalogue/4986/836674/</t>
  </si>
  <si>
    <t>Измерение геометрии кузова: ПУМ</t>
  </si>
  <si>
    <t>https://academia-moscow.ru/catalogue/4986/836668/</t>
  </si>
  <si>
    <t>Правка геометрии кузова (работа на стапеле): ПУМ</t>
  </si>
  <si>
    <t>https://academia-moscow.ru/catalogue/4986/836671/</t>
  </si>
  <si>
    <t>Онлайн-курс: Техническое обслуживание и ремонт автомобильных двигателей</t>
  </si>
  <si>
    <t>https://academia-moscow.ru/catalogue/4986/886651/</t>
  </si>
  <si>
    <t>Онлайн-курс: Техническое обслуживание и ремонт ходовой части и механизмов управления автомобилей</t>
  </si>
  <si>
    <t>https://academia-moscow.ru/catalogue/4986/886666/</t>
  </si>
  <si>
    <t>Диагностика и ремонт тормозной системы и системы управления грузового автомобиля: ПУМ</t>
  </si>
  <si>
    <t>https://academia-moscow.ru/catalogue/4986/838860/</t>
  </si>
  <si>
    <t>Слободчиков В.Ю.</t>
  </si>
  <si>
    <t>Организация рабочей среды для компетенции «Кузовной ремонт»: ПУМ</t>
  </si>
  <si>
    <t>https://academia-moscow.ru/catalogue/4986/836700/</t>
  </si>
  <si>
    <t>Чтение технической документации для компетенции "Кузовной ремонт": ПУМ</t>
  </si>
  <si>
    <t>https://academia-moscow.ru/catalogue/4986/836703/</t>
  </si>
  <si>
    <t>Соболевская И.В.</t>
  </si>
  <si>
    <t>Материалы для выполнения работ по компетенции «Окраска автомобиля»: ПУМ</t>
  </si>
  <si>
    <t>https://academia-moscow.ru/catalogue/4986/836706/</t>
  </si>
  <si>
    <t>Оборудование и инструменты для выполнения работ по компетенции "Окраска автомобиля": ПУМ</t>
  </si>
  <si>
    <t>https://academia-moscow.ru/catalogue/4986/836709/</t>
  </si>
  <si>
    <t>Подготовка поверхности кузова к окраске: ПУМ</t>
  </si>
  <si>
    <t>https://academia-moscow.ru/catalogue/4986/836729/</t>
  </si>
  <si>
    <t>Технология подбора цвета при окраске автомобиля: ПУМ</t>
  </si>
  <si>
    <t>https://academia-moscow.ru/catalogue/4986/836732/</t>
  </si>
  <si>
    <t>Старостина Ж.А.</t>
  </si>
  <si>
    <t>Ремонт неметаллических деталей кузова: ПУМ</t>
  </si>
  <si>
    <t>https://academia-moscow.ru/catalogue/4986/836735/</t>
  </si>
  <si>
    <t>Рихтовочные работы: ПУМ</t>
  </si>
  <si>
    <t>https://academia-moscow.ru/catalogue/4986/836738/</t>
  </si>
  <si>
    <t>Способы соединения деталей кузова: пайка, клепка, склеивание: ПУМ</t>
  </si>
  <si>
    <t>https://academia-moscow.ru/catalogue/4986/836741/</t>
  </si>
  <si>
    <t>Технологии сварочных работ для компетенции «Кузовной ремонт»: ПУМ</t>
  </si>
  <si>
    <t>https://academia-moscow.ru/catalogue/4986/836744/</t>
  </si>
  <si>
    <t>Арматурные кузовные работы: ПУМ</t>
  </si>
  <si>
    <t>https://academia-moscow.ru/catalogue/4986/836749/</t>
  </si>
  <si>
    <t>Диагностика и ремонт механической трансмиссии грузового автомобиля: ПУМ</t>
  </si>
  <si>
    <t>https://academia-moscow.ru/catalogue/4986/838864/</t>
  </si>
  <si>
    <t>Диагностика и ремонт механической трансмиссии легкового автомобиля: ПУМ</t>
  </si>
  <si>
    <t>https://academia-moscow.ru/catalogue/4986/836752/</t>
  </si>
  <si>
    <t>Очистка кузова от ЛКП и коррозии: ПУМ</t>
  </si>
  <si>
    <t>https://academia-moscow.ru/catalogue/4986/836755/</t>
  </si>
  <si>
    <t>Текущий ремонт легковых автомобилей: ЭУМК</t>
  </si>
  <si>
    <t>https://academia-moscow.ru/catalogue/4986/831652/</t>
  </si>
  <si>
    <t>Элиотт Д.</t>
  </si>
  <si>
    <t>Организация и регламенты технического обслуживания легковых автомобилей: Виртуальный практикум</t>
  </si>
  <si>
    <t>https://academia-moscow.ru/catalogue/4986/835851/</t>
  </si>
  <si>
    <t>Техническое обслуживание автомобильных двигателей: Виртуальный практикум</t>
  </si>
  <si>
    <t>https://academia-moscow.ru/catalogue/4986/835854/</t>
  </si>
  <si>
    <t>Техническое обслуживание автомобильных трансмиссий: Виртуальный практикум</t>
  </si>
  <si>
    <t>https://academia-moscow.ru/catalogue/4986/835856/</t>
  </si>
  <si>
    <t>Техническое обслуживание ходовой части и механизмов управления автомобилей: Виртуальный практикум</t>
  </si>
  <si>
    <t>https://academia-moscow.ru/catalogue/4986/834745/</t>
  </si>
  <si>
    <t>Техническое обслуживание электрической системы автомобилей: Виртуальный практикум</t>
  </si>
  <si>
    <t>https://academia-moscow.ru/catalogue/4986/834741/</t>
  </si>
  <si>
    <t>Транспортно-экспедиционная деятельность на транспорте: ЭУМК</t>
  </si>
  <si>
    <t>https://academia-moscow.ru/catalogue/4986/741134/</t>
  </si>
  <si>
    <t>Техническое обслуживание и ремонт шасси автомобилей: ЭУМК</t>
  </si>
  <si>
    <t>https://academia-moscow.ru/catalogue/4986/831648/</t>
  </si>
  <si>
    <t>Технологические процессы технического обслуживания и ремонта автомобилей: ЭУМК</t>
  </si>
  <si>
    <t>https://academia-moscow.ru/catalogue/4986/831615/</t>
  </si>
  <si>
    <t>Власов В.М.</t>
  </si>
  <si>
    <t>Техническое обслуживание автомобильных двигателей: ЭУМК</t>
  </si>
  <si>
    <t>https://academia-moscow.ru/catalogue/4986/835865/</t>
  </si>
  <si>
    <t>Гаврилова С.А.</t>
  </si>
  <si>
    <t>Техническая документация: ЭУМК</t>
  </si>
  <si>
    <t>https://academia-moscow.ru/catalogue/4986/831596/</t>
  </si>
  <si>
    <t>Геленов А.А.</t>
  </si>
  <si>
    <t>Автомобильные эксплуатационные материалы</t>
  </si>
  <si>
    <t>https://academia-moscow.ru/catalogue/4986/830847/</t>
  </si>
  <si>
    <t>Охрана труда. Автомобильный транспорт: ЭУМК</t>
  </si>
  <si>
    <t>https://academia-moscow.ru/catalogue/4986/831747/</t>
  </si>
  <si>
    <t>Карагодин В.И.</t>
  </si>
  <si>
    <t>Ремонт автомобильных двигателей: ЭУМК</t>
  </si>
  <si>
    <t>https://academia-moscow.ru/catalogue/4986/835904/</t>
  </si>
  <si>
    <t>Техническое обслуживание и ремонт электрооборудования и электронных систем автомобилей: ЭУМК</t>
  </si>
  <si>
    <t>https://academia-moscow.ru/catalogue/4986/831600/</t>
  </si>
  <si>
    <t>Устройство автомобилей и двигателей: ЭУМК</t>
  </si>
  <si>
    <t>https://academia-moscow.ru/catalogue/4986/831621/</t>
  </si>
  <si>
    <t>Ремонт кузовов автомобилей: ЭУМК</t>
  </si>
  <si>
    <t>https://academia-moscow.ru/catalogue/4986/712590/</t>
  </si>
  <si>
    <t>Косинец И.Б.</t>
  </si>
  <si>
    <t xml:space="preserve">29.01.05 Закройщик </t>
  </si>
  <si>
    <t>Изготовление швейных, трикотажных, меховых, кожаных изделий различного ассортимента по индивидуальным заказам: ПУМ</t>
  </si>
  <si>
    <t>https://academia-moscow.ru/catalogue/4986/699682/</t>
  </si>
  <si>
    <t>Ремонт швейных, трикотажных, меховых, кожаных изделий различного ассортимента по индивидуальным заказам: ПУМ</t>
  </si>
  <si>
    <t>https://academia-moscow.ru/catalogue/4986/683404/</t>
  </si>
  <si>
    <t>Труевцева М.А.</t>
  </si>
  <si>
    <t>Изготовление изделий бытовой и специальной одежды, домашнего текстиля и текстильной галантереи без примерок из простых в обработке материалов по индивидуальным заказам: ПУМ</t>
  </si>
  <si>
    <t>https://academia-moscow.ru/catalogue/4986/709900/</t>
  </si>
  <si>
    <t>29.01.35 Оператор оборудования производства текстильных изделий (по видам)</t>
  </si>
  <si>
    <t xml:space="preserve">29.02.10 Конструирование, моделирование и технология изготовления изделий легкой промышленности (по видам) </t>
  </si>
  <si>
    <t>Бойченко М.Н.</t>
  </si>
  <si>
    <t>Основы микробиологии и иммунологии: ЭУМК</t>
  </si>
  <si>
    <t>https://academia-moscow.ru/catalogue/4986/834735/</t>
  </si>
  <si>
    <t>31.02.05  Стоматология ортопедическая</t>
  </si>
  <si>
    <t>31.02.06  Стоматология профилактическая</t>
  </si>
  <si>
    <t>Косова И.В.</t>
  </si>
  <si>
    <t>Оформление документации по изготовлению лекарственного препарата: ПУМ</t>
  </si>
  <si>
    <t>https://academia-moscow.ru/catalogue/4986/689383/</t>
  </si>
  <si>
    <t>Оформление документации по учету реализации лекарственных препаратов: ПУМ</t>
  </si>
  <si>
    <t>https://academia-moscow.ru/catalogue/4986/689282/</t>
  </si>
  <si>
    <t>Подготовка помещений фармацевтической организации для осуществления фармацевтической деятельности: ПУМ</t>
  </si>
  <si>
    <t>https://academia-moscow.ru/catalogue/4986/689260/</t>
  </si>
  <si>
    <t>Приемочный контроль в фармацевтической организации: ПУМ</t>
  </si>
  <si>
    <t>https://academia-moscow.ru/catalogue/4986/689286/</t>
  </si>
  <si>
    <t>Розничная торговля лекарственными препаратами и отпуск лекарственных препаратов и товаров аптечного ассортимента: ПУМ</t>
  </si>
  <si>
    <t>https://academia-moscow.ru/catalogue/4986/689276/</t>
  </si>
  <si>
    <t>Фармацевтическое консультирование: ПУМ</t>
  </si>
  <si>
    <t>https://academia-moscow.ru/catalogue/4986/689270/</t>
  </si>
  <si>
    <t>Хранение лекарственных средств и товаров аптечного ассортимента в фармацевтических организациях: ПУМ</t>
  </si>
  <si>
    <t>https://academia-moscow.ru/catalogue/4986/681026/</t>
  </si>
  <si>
    <t>Лоскутова Е.Е.</t>
  </si>
  <si>
    <t>Поставка лекарственных средств институциональными  потребителями: ПУМ</t>
  </si>
  <si>
    <t>https://academia-moscow.ru/catalogue/4986/710327/</t>
  </si>
  <si>
    <t>Работа с институциональными потребителями по приему и обработке заявок на лекарственные средства: ПУМ</t>
  </si>
  <si>
    <t>https://academia-moscow.ru/catalogue/4986/714515/</t>
  </si>
  <si>
    <t>Суслина С.Н.</t>
  </si>
  <si>
    <t>Изготовление лекарственных препаратов по индивидуальным назначениям медицинских работников и требованию медицинских организаций и ветеринарных организаций: ПУМ</t>
  </si>
  <si>
    <t>https://academia-moscow.ru/catalogue/4986/689359/</t>
  </si>
  <si>
    <t>Скай Клири</t>
  </si>
  <si>
    <t>Виртуальный практикум: Социальный работник (медицинский уход)</t>
  </si>
  <si>
    <t>https://academia-moscow.ru/catalogue/4986/885696/</t>
  </si>
  <si>
    <t>Белоусов А.А.</t>
  </si>
  <si>
    <t>Деревянные сооружения и конструкции: ПУМ</t>
  </si>
  <si>
    <t>https://academia-moscow.ru/catalogue/4986/834732/</t>
  </si>
  <si>
    <t>Гидротехнические сооружения: ПУМ</t>
  </si>
  <si>
    <t>https://academia-moscow.ru/catalogue/4986/835871/</t>
  </si>
  <si>
    <t>Организация рабочей среды для компетенции «Ландшафтный дизайн»: ПУМ</t>
  </si>
  <si>
    <t>https://academia-moscow.ru/catalogue/4986/835874/</t>
  </si>
  <si>
    <t>Садовые технологии (водопроводные системы, электрика, дренаж и ирригация): ПУМ</t>
  </si>
  <si>
    <t>https://academia-moscow.ru/catalogue/4986/835879/</t>
  </si>
  <si>
    <t>Строительство плоскостных и вертикальных сооружений: ПУМ</t>
  </si>
  <si>
    <t>https://academia-moscow.ru/catalogue/4986/835882/</t>
  </si>
  <si>
    <t>Грачева Е.Н.</t>
  </si>
  <si>
    <t>Общие основы ландшафтного дизайна: ПУМ</t>
  </si>
  <si>
    <t>https://academia-moscow.ru/catalogue/4986/835886/</t>
  </si>
  <si>
    <t>Озеленение объектов: ПУМ</t>
  </si>
  <si>
    <t>https://academia-moscow.ru/catalogue/4986/835889/</t>
  </si>
  <si>
    <t>Лежнева Т.Н.</t>
  </si>
  <si>
    <t>Общие приемы агротехники: ПУМ</t>
  </si>
  <si>
    <t>https://academia-moscow.ru/catalogue/4986/836642/</t>
  </si>
  <si>
    <t>Лукина Е.В.</t>
  </si>
  <si>
    <t>Выполнение подготовительных работ по техническому обслуживанию и содержанию на территориях и объектах: ПУМ</t>
  </si>
  <si>
    <t>https://academia-moscow.ru/catalogue/4986/671349/</t>
  </si>
  <si>
    <t>Контроль качества производства работ одного вида на территориях и объектах: ПУМ</t>
  </si>
  <si>
    <t>https://academia-moscow.ru/catalogue/4986/709916/</t>
  </si>
  <si>
    <t>Материально-техническое обеспечение производства работ одного вида на территориях и объектах: ПУМ</t>
  </si>
  <si>
    <t>https://academia-moscow.ru/catalogue/4986/709921/</t>
  </si>
  <si>
    <t>Оперативное управление производством работ одного вида на территориях и объектах: ПУМ</t>
  </si>
  <si>
    <t>https://academia-moscow.ru/catalogue/4986/709912/</t>
  </si>
  <si>
    <t>Подготовка к производству работ одного вида на территориях и объектах: ПУМ</t>
  </si>
  <si>
    <t>https://academia-moscow.ru/catalogue/4986/709908/</t>
  </si>
  <si>
    <t>Руководство работниками при производстве работ одного вида на территориях и объектах: ПУМ</t>
  </si>
  <si>
    <t>https://academia-moscow.ru/catalogue/4986/709925/</t>
  </si>
  <si>
    <t>Ботаника и физиология растений, дендрология, цветоводство: ПУМ</t>
  </si>
  <si>
    <t>https://academia-moscow.ru/catalogue/4986/836767/</t>
  </si>
  <si>
    <t>Ботаника с основами физиологии растений: ЭУМК</t>
  </si>
  <si>
    <t>https://academia-moscow.ru/catalogue/4986/825562/</t>
  </si>
  <si>
    <t>Стройков Ю.М.</t>
  </si>
  <si>
    <t>Основы микробиологии, санитарии и гигиены в сельскохозяйственном производстве: ЭУМК</t>
  </si>
  <si>
    <t>https://academia-moscow.ru/catalogue/4986/478954/</t>
  </si>
  <si>
    <t>Кирсанов В.В.</t>
  </si>
  <si>
    <t>Быкова Е.Л.</t>
  </si>
  <si>
    <t>Подготовка рабочего места, оборудования и инструментов, необходимых для сборки изделий мебели из древесных материалов: ПУМ</t>
  </si>
  <si>
    <t>https://academia-moscow.ru/catalogue/4986/710329/</t>
  </si>
  <si>
    <t>Приемка и визуальный контроль качества деталей из древесных материалов, сопровождение их к месту сборки: ПУМ</t>
  </si>
  <si>
    <t>https://academia-moscow.ru/catalogue/4986/710331/</t>
  </si>
  <si>
    <t>Проверка точности и качества сборки изделий мебели из древесных материалов: ПУМ</t>
  </si>
  <si>
    <t>https://academia-moscow.ru/catalogue/4986/709938/</t>
  </si>
  <si>
    <t>Сборка узлов, сборочных единиц и изделий мебели из древесных материалов: ПУМ</t>
  </si>
  <si>
    <t>https://academia-moscow.ru/catalogue/4986/709931/</t>
  </si>
  <si>
    <t>Контроль процесса развития растений в течение вегетации: ПУМ</t>
  </si>
  <si>
    <t>https://academia-moscow.ru/catalogue/4986/671360/</t>
  </si>
  <si>
    <t>Основы почвоведения, земледелия и агрохимии: ЭУМК</t>
  </si>
  <si>
    <t>https://academia-moscow.ru/catalogue/4986/831724/</t>
  </si>
  <si>
    <t>Охрана труда: ЭУМК</t>
  </si>
  <si>
    <t>https://academia-moscow.ru/catalogue/4986/831736/</t>
  </si>
  <si>
    <t>Разумовский Ю.В.</t>
  </si>
  <si>
    <t>Работа с технической документацией для компетенции "Ландшафтный дизайн": ПУМ</t>
  </si>
  <si>
    <t>https://academia-moscow.ru/catalogue/4986/836683/</t>
  </si>
  <si>
    <t>Технология создания типового ландшафта: ПУМ</t>
  </si>
  <si>
    <t>https://academia-moscow.ru/catalogue/4986/836686/</t>
  </si>
  <si>
    <t>Теодоронский В.С.</t>
  </si>
  <si>
    <t>Озеленение населенных мест с основами градостроительства: ЭУМК</t>
  </si>
  <si>
    <t>https://academia-moscow.ru/catalogue/4986/830354/</t>
  </si>
  <si>
    <t>Банных Е.А.</t>
  </si>
  <si>
    <t xml:space="preserve"> Работа с технической документацией: ПУМ</t>
  </si>
  <si>
    <t>https://academia-moscow.ru/catalogue/4986/598428/</t>
  </si>
  <si>
    <t>Диагностика и техническое обслуживание тракторных двигателей: ПУМ</t>
  </si>
  <si>
    <t>https://academia-moscow.ru/catalogue/4986/598440/</t>
  </si>
  <si>
    <t>Дизельные двигатели тракторов (6- и 4-цилиндровые) и их системы: ПУМ</t>
  </si>
  <si>
    <t>https://academia-moscow.ru/catalogue/4986/618346/</t>
  </si>
  <si>
    <t>Герасименко И.В.</t>
  </si>
  <si>
    <t>Машинно-тракторные агрегаты (МТА) в растениеводстве: ПУМ</t>
  </si>
  <si>
    <t>https://academia-moscow.ru/catalogue/4986/618352/</t>
  </si>
  <si>
    <t>Технологии механизированных работ в растениеводстве. Посевные и посадочные работы: ПУМ</t>
  </si>
  <si>
    <t>https://academia-moscow.ru/catalogue/4986/618397/</t>
  </si>
  <si>
    <t>Голубев И.Г.</t>
  </si>
  <si>
    <t>Система технического обслуживания и ремонта сельскохозяйственных машин и механизмов: ЭУМК</t>
  </si>
  <si>
    <t>https://academia-moscow.ru/catalogue/4986/831585/</t>
  </si>
  <si>
    <t>Технологические процессы ремонтного производства: ЭУМК</t>
  </si>
  <si>
    <t>https://academia-moscow.ru/catalogue/4986/478732/</t>
  </si>
  <si>
    <t>Грибов В.Д.</t>
  </si>
  <si>
    <t>Основы экономики, менеджмента и маркетинга: ЭУМК</t>
  </si>
  <si>
    <t>https://academia-moscow.ru/catalogue/4986/478646/</t>
  </si>
  <si>
    <t>Иванова Н.И.</t>
  </si>
  <si>
    <t>Основы зоотехнии: ЭУМК</t>
  </si>
  <si>
    <t>https://academia-moscow.ru/catalogue/4986/830373/</t>
  </si>
  <si>
    <t>Машинно-тракторные агрегаты (МТА) и оборудование в животноводстве: ПУМ</t>
  </si>
  <si>
    <t>https://academia-moscow.ru/catalogue/4986/618367/</t>
  </si>
  <si>
    <t>Технологии механизированных работ в животноводстве: ПУМ</t>
  </si>
  <si>
    <t>https://academia-moscow.ru/catalogue/4986/618393/</t>
  </si>
  <si>
    <t>Константинов М.М.</t>
  </si>
  <si>
    <t>Технологии механизированных работ в растениеводстве. Обработка почвы, внесение удобрений: ПУМ</t>
  </si>
  <si>
    <t>https://academia-moscow.ru/catalogue/4986/618395/</t>
  </si>
  <si>
    <t>Технологии механизированных работ в растениеводстве. Уборочные работы</t>
  </si>
  <si>
    <t>https://academia-moscow.ru/catalogue/4986/618400/</t>
  </si>
  <si>
    <t>Купреенко А.И.</t>
  </si>
  <si>
    <t>Технологии механизированных работ в животноводстве: ЭУМК</t>
  </si>
  <si>
    <t>https://academia-moscow.ru/catalogue/4986/831608/</t>
  </si>
  <si>
    <t>Курамшин М.Р.</t>
  </si>
  <si>
    <t>Основы координатного земледелия в растениеводстве (системы GPS и ГЛОНАСС): ПУМ</t>
  </si>
  <si>
    <t>https://academia-moscow.ru/catalogue/4986/618391/</t>
  </si>
  <si>
    <t>Технологии механизированных работ в растениеводстве: ЭУМК</t>
  </si>
  <si>
    <t>https://academia-moscow.ru/catalogue/4986/831611/</t>
  </si>
  <si>
    <t>Назначение и общее устройство тракторов, автомобилей и сельскохозяйственных машин и механизмов: ЭУМК</t>
  </si>
  <si>
    <t>https://academia-moscow.ru/catalogue/4986/478582/</t>
  </si>
  <si>
    <t>Подготовка тракторов и сельскохозяйственных машин и механизмов к работе: ЭУМК</t>
  </si>
  <si>
    <t>https://academia-moscow.ru/catalogue/4986/830871/</t>
  </si>
  <si>
    <t>Панин А.А.</t>
  </si>
  <si>
    <t>Технологии механизированных работ в растениеводстве. Уход за посевами, полив: ПУМ</t>
  </si>
  <si>
    <t>https://academia-moscow.ru/catalogue/4986/618407/</t>
  </si>
  <si>
    <t>Платонов И.Г.</t>
  </si>
  <si>
    <t>Основы агрономии: ЭУМК</t>
  </si>
  <si>
    <t>https://academia-moscow.ru/catalogue/4986/830360/</t>
  </si>
  <si>
    <t xml:space="preserve"> Оборудование и инструменты для выполнения работ по компетенции «Эксплуатация сельскохозяйственных машин»: ПУМ</t>
  </si>
  <si>
    <t>https://academia-moscow.ru/catalogue/4986/598419/</t>
  </si>
  <si>
    <t>Ежесменное техническое обслуживание (ЕТО) тракторов и машинно-тракторных агрегатов: ПУМ</t>
  </si>
  <si>
    <t>https://academia-moscow.ru/catalogue/4986/598438/</t>
  </si>
  <si>
    <t>Синько М.В.</t>
  </si>
  <si>
    <t>Организация рабочей среды для компетенции «Эксплуатация сельскохозяйственных машин»: ПУМ</t>
  </si>
  <si>
    <t>https://academia-moscow.ru/catalogue/4986/598417/</t>
  </si>
  <si>
    <t>Суэтина Т.А.</t>
  </si>
  <si>
    <t>Основы гидравлики и теплотехники: ЭУМК</t>
  </si>
  <si>
    <t>https://academia-moscow.ru/catalogue/4986/830370/</t>
  </si>
  <si>
    <t>Комплектование машинно-тракторного агрегата для выполнения сельскохозяйственных работ: ЭУМК</t>
  </si>
  <si>
    <t>https://academia-moscow.ru/catalogue/4986/478577/</t>
  </si>
  <si>
    <t>Диагностика и техническое обслуживание шасси тракторов: ПУМ</t>
  </si>
  <si>
    <t>https://academia-moscow.ru/catalogue/4986/618344/</t>
  </si>
  <si>
    <t>Кацапенко К.Д., Линовицкая А.А.</t>
  </si>
  <si>
    <t>Выполнение лечебно-диагностических ветеринарных манипуляций: ПУМ</t>
  </si>
  <si>
    <t>https://academia-moscow.ru/catalogue/4986/710339/</t>
  </si>
  <si>
    <t>Организация работ по предупреждению заболеваний животных: ПУМ</t>
  </si>
  <si>
    <t>https://academia-moscow.ru/catalogue/4986/710337/</t>
  </si>
  <si>
    <t>Организация работ по реализации ветеринарно-санитарных мероприятий: ПУМ</t>
  </si>
  <si>
    <t>https://academia-moscow.ru/catalogue/4986/710335/</t>
  </si>
  <si>
    <t>Текущий контроль ветеринарно-санитарного и зоогигиенического состояния объектов животноводства и кормов: ПУМ</t>
  </si>
  <si>
    <t>https://academia-moscow.ru/catalogue/4986/710333/</t>
  </si>
  <si>
    <t>Документационное обеспечение управления: ЭУМК</t>
  </si>
  <si>
    <t>https://academia-moscow.ru/catalogue/4986/830328/</t>
  </si>
  <si>
    <t xml:space="preserve">38.01.02 Продавец, кассир </t>
  </si>
  <si>
    <t>Основы бухгалтерского учета: ЭУМК</t>
  </si>
  <si>
    <t>https://academia-moscow.ru/catalogue/4986/830367/</t>
  </si>
  <si>
    <t>Организация социальной работы в Российской Федерации: ЭУМК</t>
  </si>
  <si>
    <t>https://academia-moscow.ru/catalogue/4986/710781/</t>
  </si>
  <si>
    <t xml:space="preserve">40.02.04 Юриспруденция </t>
  </si>
  <si>
    <t>Рубцова Н.В.</t>
  </si>
  <si>
    <t>Сервисная деятельность: ЭУМК</t>
  </si>
  <si>
    <t>https://academia-moscow.ru/catalogue/4986/478552/</t>
  </si>
  <si>
    <t>Охрана труда в пищевой промышленности и  общественном питании: ЭУМК</t>
  </si>
  <si>
    <t>https://academia-moscow.ru/catalogue/4986/839222/</t>
  </si>
  <si>
    <t>Товароведение продовольственных товаров: ЭУМК</t>
  </si>
  <si>
    <t>https://academia-moscow.ru/catalogue/4986/839298/</t>
  </si>
  <si>
    <t>Ермакова Н.Б.</t>
  </si>
  <si>
    <t>Технология изготовления тортов, гато и десертов: ПУМ</t>
  </si>
  <si>
    <t>https://academia-moscow.ru/catalogue/4986/713383/</t>
  </si>
  <si>
    <t>Технология изготовления шоколадных и кондитерских изделий: ПУМ</t>
  </si>
  <si>
    <t>https://academia-moscow.ru/catalogue/4986/713386/</t>
  </si>
  <si>
    <t>Приготовление блюд из рыбы: ЭУМК</t>
  </si>
  <si>
    <t>https://academia-moscow.ru/catalogue/4986/839301/</t>
  </si>
  <si>
    <t>Приготовление, оформление и подготовка к реализации горячих блюд, кулинарных изделий, закусок разнообразного ассортимента: ЭУМК</t>
  </si>
  <si>
    <t>https://academia-moscow.ru/catalogue/4986/839304/</t>
  </si>
  <si>
    <t>Основы микробиологии, физиологии питания, санитарии и гигиены: ЭУМК</t>
  </si>
  <si>
    <t>https://academia-moscow.ru/catalogue/4986/839307/</t>
  </si>
  <si>
    <t>Техническое оснащение организаций питания: ЭУМК</t>
  </si>
  <si>
    <t>https://academia-moscow.ru/catalogue/4986/836645/</t>
  </si>
  <si>
    <t>Основы калькуляции и учета: ЭУМК</t>
  </si>
  <si>
    <t>https://academia-moscow.ru/catalogue/4986/839402/</t>
  </si>
  <si>
    <t>Самородова И.П.</t>
  </si>
  <si>
    <t>Приготовление блюд из мяса и домашней птицы: ЭУМК</t>
  </si>
  <si>
    <t>https://academia-moscow.ru/catalogue/4986/839475/</t>
  </si>
  <si>
    <t>Семичева Г.П.</t>
  </si>
  <si>
    <t>Приготовление, оформление и подготовка к реализации холодных блюд, кулинарных изделий, закусок разнообразного ассортимента: ЭУМК</t>
  </si>
  <si>
    <t>https://academia-moscow.ru/catalogue/4986/839481/</t>
  </si>
  <si>
    <t>ЭУМК: Приготовление и подготовка к реализации полуфабрикатов для блюд, кулинарных изделий разнообразного ассортимента</t>
  </si>
  <si>
    <t>https://academia-moscow.ru/catalogue/4986/710760/</t>
  </si>
  <si>
    <t>Синицына А.В.</t>
  </si>
  <si>
    <t>Онлайн-курс: Приготовление, оформление и подготовка к реализации холодных и горячих сладких блюд, десертов, напитков</t>
  </si>
  <si>
    <t>https://academia-moscow.ru/catalogue/4986/836913/</t>
  </si>
  <si>
    <t>Соколова Е.И.</t>
  </si>
  <si>
    <t>Онлайн-курс: Приготовление и подготовка к реализации полуфабрикатов для блюд, кулинарных изделий и закусок разнообразного ассортимента</t>
  </si>
  <si>
    <t>https://academia-moscow.ru/catalogue/4986/839511/</t>
  </si>
  <si>
    <t>Онлайн-курс: Приготовление, оформление и подготовка к реализации горячих блюд, кулинарных изделий и закусок разнообразного ассортимента (блюд из домашней птицы, пернатой дичи и кролика)</t>
  </si>
  <si>
    <t>https://academia-moscow.ru/catalogue/4986/839514/</t>
  </si>
  <si>
    <t>Онлайн-курс: Приготовление, оформление и подготовка к реализации горячих блюд, кулинарных изделий и закусок разнообразного ассортимента (блюд из мяса)</t>
  </si>
  <si>
    <t>https://academia-moscow.ru/catalogue/4986/839517/</t>
  </si>
  <si>
    <t>Онлайн-курс: Приготовление, оформление и подготовка к реализации горячих блюд, кулинарных изделий и закусок разнообразного ассортимента (блюд из рыбы и нерыбного водного сырья)</t>
  </si>
  <si>
    <t>https://academia-moscow.ru/catalogue/4986/839520/</t>
  </si>
  <si>
    <t>Приготовление, оформление и подготовка к реализации холодных и горячих сладких блюд, десертов, напитков разнообразного ассортимента: ЭУМК</t>
  </si>
  <si>
    <t>https://academia-moscow.ru/catalogue/4986/479022/</t>
  </si>
  <si>
    <t>Фролова Г.Г.</t>
  </si>
  <si>
    <t>Технология изготовления и оформление миниатюр, маленьких тортов и птифуров: ПУМ</t>
  </si>
  <si>
    <t>https://academia-moscow.ru/catalogue/4986/713392/</t>
  </si>
  <si>
    <t>Шинейд Латам</t>
  </si>
  <si>
    <t>Виртуальный практикум: Повар, кондитер</t>
  </si>
  <si>
    <t>https://academia-moscow.ru/catalogue/4986/711698/</t>
  </si>
  <si>
    <t>Виртуальный практикум: Приготовление и подготовка к реализации  сладких блюд и десертов</t>
  </si>
  <si>
    <t>https://academia-moscow.ru/catalogue/4986/836773/</t>
  </si>
  <si>
    <t>Виртуальный практикум: Приготовление и подготовка к реализации бутербродов и холодных закусок</t>
  </si>
  <si>
    <t>https://academia-moscow.ru/catalogue/4986/836776/</t>
  </si>
  <si>
    <t>Виртуальный практикум: Приготовление и подготовка к реализации горячих блюд и гарниров из овощей и грибов</t>
  </si>
  <si>
    <t>https://academia-moscow.ru/catalogue/4986/836779/</t>
  </si>
  <si>
    <t>Виртуальный практикум: Приготовление и подготовка к реализации горячих блюд из домашней птицы</t>
  </si>
  <si>
    <t>https://academia-moscow.ru/catalogue/4986/836785/</t>
  </si>
  <si>
    <t>Виртуальный практикум: Приготовление и подготовка к реализации горячих блюд из мяса</t>
  </si>
  <si>
    <t>https://academia-moscow.ru/catalogue/4986/836788/</t>
  </si>
  <si>
    <t>Виртуальный практикум: Приготовление и подготовка к реализации горячих блюд из рыбы</t>
  </si>
  <si>
    <t>https://academia-moscow.ru/catalogue/4986/836791/</t>
  </si>
  <si>
    <t>Виртуальный практикум: Приготовление и подготовка к реализации горячих блюд из яиц,  макаронных изделий</t>
  </si>
  <si>
    <t>https://academia-moscow.ru/catalogue/4986/836794/</t>
  </si>
  <si>
    <t>Виртуальный практикум: Приготовление и подготовка к реализации горячих соусов</t>
  </si>
  <si>
    <t>https://academia-moscow.ru/catalogue/4986/836798/</t>
  </si>
  <si>
    <t>Виртуальный практикум: Приготовление и подготовка к реализации чая и кофе</t>
  </si>
  <si>
    <t>https://academia-moscow.ru/catalogue/4986/836801/</t>
  </si>
  <si>
    <t>Виртуальный практикум: Приготовление, оформление и подготовка к реализации  хлебобулочных изделий и хлеба</t>
  </si>
  <si>
    <t>https://academia-moscow.ru/catalogue/4986/713402/</t>
  </si>
  <si>
    <t>Виртуальный практикум: Приготовление, оформление и подготовка к реализации мучных изделий</t>
  </si>
  <si>
    <t>https://academia-moscow.ru/catalogue/4986/713409/</t>
  </si>
  <si>
    <t>Виртуальный практикум: Приготовление, оформление и подготовка к реализации мучных кондитерских изделий</t>
  </si>
  <si>
    <t>https://academia-moscow.ru/catalogue/4986/836804/</t>
  </si>
  <si>
    <t>Адулова И.В.</t>
  </si>
  <si>
    <t>Бурцевский А.В.</t>
  </si>
  <si>
    <t>Васильева Н.И.</t>
  </si>
  <si>
    <t>Денисова О.А.</t>
  </si>
  <si>
    <t>Шаменкова Т.Ю.</t>
  </si>
  <si>
    <t>Ёхина М.А.</t>
  </si>
  <si>
    <t>Бурчакова И.Ю.</t>
  </si>
  <si>
    <t>Организация и ведение процессов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обслуживания: ЭУМК</t>
  </si>
  <si>
    <t>https://academia-moscow.ru/catalogue/4986/834738/</t>
  </si>
  <si>
    <t>Калинина В.М.</t>
  </si>
  <si>
    <t>Охрана труда в организациях питания: ЭУМК</t>
  </si>
  <si>
    <t>https://academia-moscow.ru/catalogue/4986/831741/</t>
  </si>
  <si>
    <t>Организация и ведение процессов приготовления, оформления и подготовки к реализации холодных блюд, кулинарных изделий, закусок сложного ассортимента с учетом потребностей различных категорий потребителей, видов и форм обслуживания: ЭУМК</t>
  </si>
  <si>
    <t>https://academia-moscow.ru/catalogue/4986/835907/</t>
  </si>
  <si>
    <t>Микробиология, физиология питания, санитария и гигиена: ЭУМК</t>
  </si>
  <si>
    <t>https://academia-moscow.ru/catalogue/4986/838876/</t>
  </si>
  <si>
    <t>Микробиология, физиология питания, санитария и гигиена: в 2 ч., Часть 2: ЭУМК</t>
  </si>
  <si>
    <t>https://academia-moscow.ru/catalogue/4986/838880/</t>
  </si>
  <si>
    <t>Организация и контроль текущей деятельности подчиненного персонала: ЭУМК</t>
  </si>
  <si>
    <t>https://academia-moscow.ru/catalogue/4986/836680/</t>
  </si>
  <si>
    <t>Организация и ведение процессов приготовления и подготовки к реализации полуфабрикатов для блюд, кулинарных изделий сложного ассортимента: ЭУМК</t>
  </si>
  <si>
    <t>https://academia-moscow.ru/catalogue/4986/836884/</t>
  </si>
  <si>
    <t>https://academia-moscow.ru/catalogue/4986/831667/</t>
  </si>
  <si>
    <t>Организация и контроль текущей деятельности  работников службы бронирования и продаж: ЭУМК</t>
  </si>
  <si>
    <t>https://academia-moscow.ru/catalogue/4986/835895/</t>
  </si>
  <si>
    <t>Организация и контроль текущей деятельности работников службы приема и размещения: ЭУМК</t>
  </si>
  <si>
    <t>https://academia-moscow.ru/catalogue/4986/835898/</t>
  </si>
  <si>
    <t>Правовое и документационное обеспечение профессиональной деятельности: ЭУМК</t>
  </si>
  <si>
    <t>https://academia-moscow.ru/catalogue/4986/831834/</t>
  </si>
  <si>
    <t>Менеджмент и управление персоналом в гостиничном сервисе: ЭУМК</t>
  </si>
  <si>
    <t>https://academia-moscow.ru/catalogue/4986/830351/</t>
  </si>
  <si>
    <t>Организация и контроль текущей деятельности работников службы обслуживания и эксплуатации номерного фонда: ЭУМК</t>
  </si>
  <si>
    <t>https://academia-moscow.ru/catalogue/4986/836677/</t>
  </si>
  <si>
    <t>Основы маркетинга гостиничных услуг: ЭУМК</t>
  </si>
  <si>
    <t>https://academia-moscow.ru/catalogue/4986/741137/</t>
  </si>
  <si>
    <t>Выполнение гигиенической чистки лица, шеи и зоны декольте различными способами: ПУМ</t>
  </si>
  <si>
    <t>https://academia-moscow.ru/catalogue/4986/631017/</t>
  </si>
  <si>
    <t>Выполнение косметического массажа лица, шеи и зоны декольте: ПУМ</t>
  </si>
  <si>
    <t>https://academia-moscow.ru/catalogue/4986/631021/</t>
  </si>
  <si>
    <t>Выполнение различных косметических масок для лица, шеи и зоны декольте: ПУМ</t>
  </si>
  <si>
    <t>https://academia-moscow.ru/catalogue/4986/631023/</t>
  </si>
  <si>
    <t>Окраска бровей и ресниц, коррекция формы бровей: ПУМ</t>
  </si>
  <si>
    <t>https://academia-moscow.ru/catalogue/4986/631025/</t>
  </si>
  <si>
    <t>Технология косметических услуг: ЭУМК</t>
  </si>
  <si>
    <t>https://academia-moscow.ru/catalogue/4986/741172/</t>
  </si>
  <si>
    <t>Эстетическая коррекция волосяного покрова лица, шеи и зоны декольте различными способами: ПУМ</t>
  </si>
  <si>
    <t>https://academia-moscow.ru/catalogue/4986/631027/</t>
  </si>
  <si>
    <t>Акимова Е.А.</t>
  </si>
  <si>
    <t>Виртуальный комплекс для подготовки к демонстрационному экзамену по компетенции «Парикмахерское искусство»</t>
  </si>
  <si>
    <t>https://academia-moscow.ru/catalogue/4986/617981/</t>
  </si>
  <si>
    <t>Безбородова Е.И.</t>
  </si>
  <si>
    <t>Материаловедение для парикмахеров: ЭУМК</t>
  </si>
  <si>
    <t>https://academia-moscow.ru/catalogue/4986/692264/</t>
  </si>
  <si>
    <t>Бродникова Е.В.</t>
  </si>
  <si>
    <t>Волосы: классификация, особенности. Выбор стиля и способа прически (стрижки)</t>
  </si>
  <si>
    <t>https://academia-moscow.ru/catalogue/4986/598713/</t>
  </si>
  <si>
    <t>Выполнение стрижки и окрашивания накладных прядей: ПУМ</t>
  </si>
  <si>
    <t>https://academia-moscow.ru/catalogue/4986/741091/</t>
  </si>
  <si>
    <t>Коммуникации и забота о клиенте для компетенции "Парикмахерское искусство"</t>
  </si>
  <si>
    <t>https://academia-moscow.ru/catalogue/4986/598711/</t>
  </si>
  <si>
    <t>Онлайн-курс: Мужские традиционные классические стрижки</t>
  </si>
  <si>
    <t>https://academia-moscow.ru/catalogue/4986/819275/</t>
  </si>
  <si>
    <t>Стрижка и бритьё волос на лице и дизайн бороды: ПУМ</t>
  </si>
  <si>
    <t>https://academia-moscow.ru/catalogue/4986/741108/</t>
  </si>
  <si>
    <t>Выполнение комплекса косметических услуг по уходу за телом: ЭУМК</t>
  </si>
  <si>
    <t>https://academia-moscow.ru/catalogue/4986/483748/</t>
  </si>
  <si>
    <t>Выполнение косметического массажа тела либо его отдельных частей: ПУМ</t>
  </si>
  <si>
    <t>https://academia-moscow.ru/catalogue/4986/709943/</t>
  </si>
  <si>
    <t>Выполнение очищающих процедур для тела либо его отдельных частей: ПУМ</t>
  </si>
  <si>
    <t>https://academia-moscow.ru/catalogue/4986/709941/</t>
  </si>
  <si>
    <t>Выполнение различных видов обертывания тела либо его отдельных частей: ПУМ</t>
  </si>
  <si>
    <t>https://academia-moscow.ru/catalogue/4986/709945/</t>
  </si>
  <si>
    <t>Эстетическая коррекция волосяного покрова частей тела (голень, бедро, подмышечные впадины, область бикини) различными способами: ПУМ</t>
  </si>
  <si>
    <t>https://academia-moscow.ru/catalogue/4986/709947/</t>
  </si>
  <si>
    <t>Технология выполнения постижерных изделий из натуральных и искусственных волос: ЭУМК</t>
  </si>
  <si>
    <t>https://academia-moscow.ru/catalogue/4986/835859/</t>
  </si>
  <si>
    <t>Пластическая анатомия: ЭУМК</t>
  </si>
  <si>
    <t>https://academia-moscow.ru/catalogue/4986/481203/</t>
  </si>
  <si>
    <t>Выполнение камуфляжного татуажа рубцов, шрамов, морщин, растяжек: ПУМ</t>
  </si>
  <si>
    <t>https://academia-moscow.ru/catalogue/4986/680589/</t>
  </si>
  <si>
    <t>Выполнение перманентного макияжа бровей, век, губ: ПУМ</t>
  </si>
  <si>
    <t>https://academia-moscow.ru/catalogue/4986/680585/</t>
  </si>
  <si>
    <t>Выполнение художественной татуировки: ПУМ</t>
  </si>
  <si>
    <t>https://academia-moscow.ru/catalogue/4986/680591/</t>
  </si>
  <si>
    <t>Технология визажа: ЭУМК</t>
  </si>
  <si>
    <t>https://academia-moscow.ru/catalogue/4986/835892/</t>
  </si>
  <si>
    <t>Технология маникюра и педикюра: ЭУМК</t>
  </si>
  <si>
    <t>https://academia-moscow.ru/catalogue/4986/831662/</t>
  </si>
  <si>
    <t>Королева С.И.</t>
  </si>
  <si>
    <t>Моделирование причесок различного назначения с учетом актуальных тенденций моды: ЭУМК</t>
  </si>
  <si>
    <t>https://academia-moscow.ru/catalogue/4986/831695/</t>
  </si>
  <si>
    <t>Кулешкова О.Н.</t>
  </si>
  <si>
    <t xml:space="preserve"> Накладки, украшения и финиш-продукты при укладке волос: ПУМ</t>
  </si>
  <si>
    <t>https://academia-moscow.ru/catalogue/4986/741100/</t>
  </si>
  <si>
    <t xml:space="preserve"> Прически для особых случаев: пожелания клиента и факторы влияния: ПУМ</t>
  </si>
  <si>
    <t>https://academia-moscow.ru/catalogue/4986/741103/</t>
  </si>
  <si>
    <t>Масленникова Л.В.</t>
  </si>
  <si>
    <t>Технология выполнения стрижек и укладок: ЭУМК</t>
  </si>
  <si>
    <t>https://academia-moscow.ru/catalogue/4986/831704/</t>
  </si>
  <si>
    <t>Плотникова И.Ю.</t>
  </si>
  <si>
    <t>Стилистика и создание имиджа: ЭУМК</t>
  </si>
  <si>
    <t>https://academia-moscow.ru/catalogue/4986/836662/</t>
  </si>
  <si>
    <t>Сара Эмер</t>
  </si>
  <si>
    <t>Виртуальный практикум: Конкурсные прически и подиумные работы в сфере парикмахерского искусства</t>
  </si>
  <si>
    <t>https://academia-moscow.ru/catalogue/4986/586369/</t>
  </si>
  <si>
    <t>Виртуальный практикум: Парикмахерское искусство</t>
  </si>
  <si>
    <t>https://academia-moscow.ru/catalogue/4986/836689/</t>
  </si>
  <si>
    <t>Виртуальный практикум: Современные технологии выполнения женских стрижек</t>
  </si>
  <si>
    <t>https://academia-moscow.ru/catalogue/4986/586767/</t>
  </si>
  <si>
    <t>Виртуальный практикум: Современные технологии выполнения мужских стрижек</t>
  </si>
  <si>
    <t>https://academia-moscow.ru/catalogue/4986/586764/</t>
  </si>
  <si>
    <t>Виртуальный практикум: Современные технологии массажа кожи головы и ухода за волосами и кожей головы</t>
  </si>
  <si>
    <t>https://academia-moscow.ru/catalogue/4986/586415/</t>
  </si>
  <si>
    <t>Виртуальный практикум: Современные технологии обработки волос при выполнении укладок</t>
  </si>
  <si>
    <t>https://academia-moscow.ru/catalogue/4986/586490/</t>
  </si>
  <si>
    <t>Виртуальный практикум: Современные технологии окрашивания волос</t>
  </si>
  <si>
    <t>https://academia-moscow.ru/catalogue/4986/586486/</t>
  </si>
  <si>
    <t>Виртуальный практикум: Современные технологии химической (перманентной) завивки волос</t>
  </si>
  <si>
    <t>https://academia-moscow.ru/catalogue/4986/586477/</t>
  </si>
  <si>
    <t>Основы анатомии и физиологии кожи и волос: ЭУМК</t>
  </si>
  <si>
    <t>https://academia-moscow.ru/catalogue/4986/830363/</t>
  </si>
  <si>
    <t>Различные техники стрижки, включая технику «hair tattoo»: ПУМ</t>
  </si>
  <si>
    <t>https://academia-moscow.ru/catalogue/4986/836764/</t>
  </si>
  <si>
    <t>Погодина С.В.</t>
  </si>
  <si>
    <t>Теоретические и методические основы организации продуктивных видов деятельности детей дошкольного возраста</t>
  </si>
  <si>
    <t>Шашенкова Е.А.</t>
  </si>
  <si>
    <t>Утренняя гимнастика в детском саду: ПУМ</t>
  </si>
  <si>
    <t>https://academia-moscow.ru/catalogue/4986/819242/</t>
  </si>
  <si>
    <t>Воробьева Н.А.</t>
  </si>
  <si>
    <t>Организационно-методическое обеспечение воспитательного процесса в группе обучающихся: ПУМ</t>
  </si>
  <si>
    <t>https://academia-moscow.ru/catalogue/4986/630861/</t>
  </si>
  <si>
    <t>Планирование воспитательной деятельности с группой обучающихся: ПУМ</t>
  </si>
  <si>
    <t>https://academia-moscow.ru/catalogue/4986/622786/</t>
  </si>
  <si>
    <t>Галямова Э.М.</t>
  </si>
  <si>
    <t>Техника рисования пластилином (пластилинография) на занятиях в детском саду: ПУМ</t>
  </si>
  <si>
    <t>https://academia-moscow.ru/catalogue/4986/819239/</t>
  </si>
  <si>
    <t>Гриценко З.А.</t>
  </si>
  <si>
    <t>Методика выразительного чтения и анализ литературного произведения на занятиях в детском саду: ПУМ</t>
  </si>
  <si>
    <t>https://academia-moscow.ru/catalogue/4986/819227/</t>
  </si>
  <si>
    <t>Дошкольная педагогика: ЭУМК</t>
  </si>
  <si>
    <t>https://academia-moscow.ru/catalogue/4986/830337/</t>
  </si>
  <si>
    <t>Купцевич Н.А.</t>
  </si>
  <si>
    <t>Мастерство общения и самопрезентации педагога: ПУМ</t>
  </si>
  <si>
    <t>https://academia-moscow.ru/catalogue/4986/819223/</t>
  </si>
  <si>
    <t>Театр кукол в детском саду: ПУМ</t>
  </si>
  <si>
    <t>https://academia-moscow.ru/catalogue/4986/648927/</t>
  </si>
  <si>
    <t>Ломтева Е.В.</t>
  </si>
  <si>
    <t>Организационно-методическое обеспечение реализации обучающимися, включая обучающихся с ОВЗ и инвалидностью, индивидуальных образовательных маршрутов, проектов: ПУМ</t>
  </si>
  <si>
    <t>https://academia-moscow.ru/catalogue/4986/620607/</t>
  </si>
  <si>
    <t>Организация образовательной среды для реализации обучающимися, включая обучающихся с ОВЗ и инвалидностью индивидуальных образовательных маршрутов, проектов</t>
  </si>
  <si>
    <t>https://academia-moscow.ru/catalogue/4986/620565/</t>
  </si>
  <si>
    <t>Педагогическое сопровождение реализации обучающимися, включая обучающихся с ограниченными возможностями здоровья (ОВЗ) и инвалидностью, индивидуальных образовательных маршрутов, проектов: ПУМ</t>
  </si>
  <si>
    <t>https://academia-moscow.ru/catalogue/4986/620558/</t>
  </si>
  <si>
    <t>Обоева С.В.</t>
  </si>
  <si>
    <t>Организация социально и личностно значимой деятельности группы обучающихся: ПУМ</t>
  </si>
  <si>
    <t>https://academia-moscow.ru/catalogue/4986/630859/</t>
  </si>
  <si>
    <t>Першина Ж.А.</t>
  </si>
  <si>
    <t>Создание декоративной росписи на занятиях в детском саду: ПУМ</t>
  </si>
  <si>
    <t>https://academia-moscow.ru/catalogue/4986/819234/</t>
  </si>
  <si>
    <t>Практикум по художественной обработке материалов и изобразительному искусству: ЭУМК</t>
  </si>
  <si>
    <t>https://academia-moscow.ru/catalogue/4986/839325/</t>
  </si>
  <si>
    <t>https://academia-moscow.ru/catalogue/4986/839363/</t>
  </si>
  <si>
    <t>Филиппова С.О., Каминский О.А., Лукина Г.Г. и др.</t>
  </si>
  <si>
    <t>Теоретические и методические основы физического воспитания и развития детей раннего и дошкольного возраста</t>
  </si>
  <si>
    <t>https://academia-moscow.ru/catalogue/4986/839498/</t>
  </si>
  <si>
    <t>Оказание обучающимся педагогической поддержки в создании общественных объединений: ПУМ</t>
  </si>
  <si>
    <t>https://academia-moscow.ru/catalogue/4986/681298/</t>
  </si>
  <si>
    <t>Педагогическое сопровождение деятельности детских общественных объединений: ПУМ</t>
  </si>
  <si>
    <t>https://academia-moscow.ru/catalogue/4986/710341/</t>
  </si>
  <si>
    <t>Развитие самоуправления обучающихся на основе социального партнерства социальных институтов: ПУМ</t>
  </si>
  <si>
    <t>https://academia-moscow.ru/catalogue/4986/710343/</t>
  </si>
  <si>
    <t>Совместная проектная деятельность в детском саду: ребенок, воспитатель, родитель: ПУМ</t>
  </si>
  <si>
    <t>https://academia-moscow.ru/catalogue/4986/819231/</t>
  </si>
  <si>
    <t>Ширяева В.В.</t>
  </si>
  <si>
    <t>Организационно-методическое обеспечение социально-педагогической поддержки обучающихся: ПУМ</t>
  </si>
  <si>
    <t>https://academia-moscow.ru/catalogue/4986/680606/</t>
  </si>
  <si>
    <t>Организация социально-педагогической поддержки обучающихся в процессе социализации: ПУМ</t>
  </si>
  <si>
    <t>https://academia-moscow.ru/catalogue/4986/680604/</t>
  </si>
  <si>
    <t>Планирование мер по социально-педагогической поддержке обучающихся в процессе социализации: ПУМ</t>
  </si>
  <si>
    <t>https://academia-moscow.ru/catalogue/4986/680598/</t>
  </si>
  <si>
    <t>Теоретические основы начального курса математики</t>
  </si>
  <si>
    <t>Психология: ЭУМК</t>
  </si>
  <si>
    <t>https://academia-moscow.ru/catalogue/4986/831849/</t>
  </si>
  <si>
    <t>Педагогика: ЭУМК</t>
  </si>
  <si>
    <t>https://academia-moscow.ru/catalogue/4986/831831/</t>
  </si>
  <si>
    <t>Стойлова Л.П.</t>
  </si>
  <si>
    <t>https://academia-moscow.ru/catalogue/4986/839492/</t>
  </si>
  <si>
    <t xml:space="preserve"> Выполнение координирующих и обеспечивающих функций: ПУМ</t>
  </si>
  <si>
    <t>https://academia-moscow.ru/catalogue/4986/630900/</t>
  </si>
  <si>
    <t>Организация обработки дел для последующего хранения: ПУМ</t>
  </si>
  <si>
    <t>https://academia-moscow.ru/catalogue/4986/689249/</t>
  </si>
  <si>
    <t>Организация работы с документами: ПУМ</t>
  </si>
  <si>
    <t>https://academia-moscow.ru/catalogue/4986/688497/</t>
  </si>
  <si>
    <t>Организация работы с посетителями организации: ПУМ</t>
  </si>
  <si>
    <t>https://academia-moscow.ru/catalogue/4986/630898/</t>
  </si>
  <si>
    <t>Организация текущего хранения документов: ПУМ</t>
  </si>
  <si>
    <t>https://academia-moscow.ru/catalogue/4986/688513/</t>
  </si>
  <si>
    <t>Прием и распределение телефонных звонков организации: ПУМ</t>
  </si>
  <si>
    <t>https://academia-moscow.ru/catalogue/4986/630891/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</si>
  <si>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</si>
  <si>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</si>
  <si>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</si>
  <si>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</si>
  <si>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Зинюк О.В.</t>
  </si>
  <si>
    <t>Основы технологии печатного производства: ПУМ</t>
  </si>
  <si>
    <t>https://academia-moscow.ru/catalogue/4986/688544/</t>
  </si>
  <si>
    <t>Применение векторной и растровой графики в графическом дизайне: ПУМ</t>
  </si>
  <si>
    <t>https://academia-moscow.ru/catalogue/4986/688546/</t>
  </si>
  <si>
    <t>Цвет в графическом дизайне и полиграфии: ПУМ</t>
  </si>
  <si>
    <t>https://academia-moscow.ru/catalogue/4986/688552/</t>
  </si>
  <si>
    <t>Коваль М.Ю.</t>
  </si>
  <si>
    <t>Типографика и шрифты в графическом дизайне: ПУМ</t>
  </si>
  <si>
    <t>https://academia-moscow.ru/catalogue/4986/688550/</t>
  </si>
  <si>
    <t>Рассадина С.П.</t>
  </si>
  <si>
    <t>Дизайн многостраничных изданий: ПУМ</t>
  </si>
  <si>
    <t>https://academia-moscow.ru/catalogue/4986/687420/</t>
  </si>
  <si>
    <t>Информационный дизайн: ПУМ</t>
  </si>
  <si>
    <t>https://academia-moscow.ru/catalogue/4986/687475/</t>
  </si>
  <si>
    <t>Основы конструирования, макетирования и дизайн упаковки: ПУМ</t>
  </si>
  <si>
    <t>https://academia-moscow.ru/catalogue/4986/688541/</t>
  </si>
  <si>
    <t>Разработка фирменного (корпоративного) стиля: ПУМ</t>
  </si>
  <si>
    <t>https://academia-moscow.ru/catalogue/4986/688548/</t>
  </si>
  <si>
    <t xml:space="preserve"> Композиция и формообразование в графическом дизайне: ПУМ</t>
  </si>
  <si>
    <t>https://academia-moscow.ru/catalogue/4986/688537/</t>
  </si>
  <si>
    <t xml:space="preserve">54.02.01 Дизайн (по отраслям) </t>
  </si>
  <si>
    <t>54.02.06 Изобразительное искусство и черчение</t>
  </si>
  <si>
    <t>Боброва Ю.С. (РВИО)</t>
  </si>
  <si>
    <r>
      <rPr>
        <b/>
        <sz val="11"/>
        <color theme="1"/>
        <rFont val="Calibri"/>
        <family val="2"/>
        <charset val="204"/>
        <scheme val="minor"/>
      </rPr>
      <t>УМК История:</t>
    </r>
    <r>
      <rPr>
        <sz val="11"/>
        <color theme="1"/>
        <rFont val="Calibri"/>
        <family val="2"/>
        <charset val="204"/>
        <scheme val="minor"/>
      </rPr>
      <t xml:space="preserve"> История. Электронная рабочая тетрадь / Боброва Ю.С. (РВИО)</t>
    </r>
  </si>
  <si>
    <t>Электронная форма учебника</t>
  </si>
  <si>
    <t>Электронная форма учебного пособия</t>
  </si>
  <si>
    <t>Информатика. Электронное наглядное пособие (30 плакатов)</t>
  </si>
  <si>
    <r>
      <rPr>
        <b/>
        <sz val="11"/>
        <color theme="1"/>
        <rFont val="Calibri"/>
        <family val="2"/>
        <charset val="204"/>
        <scheme val="minor"/>
      </rPr>
      <t>УМК Информатика:</t>
    </r>
    <r>
      <rPr>
        <sz val="11"/>
        <color theme="1"/>
        <rFont val="Calibri"/>
        <family val="2"/>
        <charset val="204"/>
        <scheme val="minor"/>
      </rPr>
      <t xml:space="preserve"> Информатика. Электронная рабочая тетрадь / Цветкова М.С.</t>
    </r>
  </si>
  <si>
    <r>
      <rPr>
        <b/>
        <sz val="11"/>
        <color theme="1"/>
        <rFont val="Calibri"/>
        <family val="2"/>
        <charset val="204"/>
        <scheme val="minor"/>
      </rPr>
      <t>УМК Информатика:</t>
    </r>
    <r>
      <rPr>
        <sz val="11"/>
        <color theme="1"/>
        <rFont val="Calibri"/>
        <family val="2"/>
        <charset val="204"/>
        <scheme val="minor"/>
      </rPr>
      <t xml:space="preserve">  Информатика. Электронное наглядное пособие (30 плакатов) / Цветкова М.С.</t>
    </r>
  </si>
  <si>
    <t>Биология для профессий и специальностей технического и естественно-научного профилей</t>
  </si>
  <si>
    <t>Литература. Социально-экономический, гуманитарный профили. Практикум</t>
  </si>
  <si>
    <r>
      <rPr>
        <b/>
        <sz val="11"/>
        <color theme="1"/>
        <rFont val="Calibri"/>
        <family val="2"/>
        <charset val="204"/>
        <scheme val="minor"/>
      </rPr>
      <t>УМК Основы безопасности и защиты Родины:</t>
    </r>
    <r>
      <rPr>
        <sz val="11"/>
        <color theme="1"/>
        <rFont val="Calibri"/>
        <family val="2"/>
        <charset val="204"/>
        <scheme val="minor"/>
      </rPr>
      <t xml:space="preserve"> Основы безопасности и защиты Родины. Практикум / Косолапова Н.В.</t>
    </r>
  </si>
  <si>
    <t>Аннотация</t>
  </si>
  <si>
    <t>Бишаева А.А.</t>
  </si>
  <si>
    <t>3.1.1.1.1.</t>
  </si>
  <si>
    <t>3.1.1.1.2.</t>
  </si>
  <si>
    <t>2.3.4.1.2</t>
  </si>
  <si>
    <t>Астрономия для 10-11 классов. Электронный учебный курс</t>
  </si>
  <si>
    <t>2.3.3.2.1</t>
  </si>
  <si>
    <t>Титов Е.В.</t>
  </si>
  <si>
    <t>2.3.4.3.1</t>
  </si>
  <si>
    <t>2.3.4.3.2</t>
  </si>
  <si>
    <t>Певцова Е.А.</t>
  </si>
  <si>
    <t>Экономика. Базовый уровень</t>
  </si>
  <si>
    <t>ЭУМК: Финансовая грамотность</t>
  </si>
  <si>
    <t>Право. Базовый уровень. В 2 частях. Часть 1</t>
  </si>
  <si>
    <t>Право. Базовый уровень. В 2 частях. Часть 2</t>
  </si>
  <si>
    <t>Электронный образовательный ресурс</t>
  </si>
  <si>
    <t>Информационные технологии в профессиональной деятельности для 10-11 классов. Электронный учебный курс</t>
  </si>
  <si>
    <t>Экологические основы природопользования для 10-11 классов. Электронный учебный курс</t>
  </si>
  <si>
    <t>Экология для 10-11 классов. Электронный учебный курс</t>
  </si>
  <si>
    <r>
      <rPr>
        <b/>
        <sz val="11"/>
        <color theme="1"/>
        <rFont val="Calibri"/>
        <family val="2"/>
        <charset val="204"/>
        <scheme val="minor"/>
      </rPr>
      <t>УМК Информатика:</t>
    </r>
    <r>
      <rPr>
        <sz val="11"/>
        <color theme="1"/>
        <rFont val="Calibri"/>
        <family val="2"/>
        <charset val="204"/>
        <scheme val="minor"/>
      </rPr>
      <t xml:space="preserve"> Информационные технологии в профессиональной деятельности для 10-11 классов. Электронный учебный курс / Курилова А.В.</t>
    </r>
  </si>
  <si>
    <r>
      <rPr>
        <b/>
        <sz val="11"/>
        <color theme="1"/>
        <rFont val="Calibri"/>
        <family val="2"/>
        <charset val="204"/>
        <scheme val="minor"/>
      </rPr>
      <t xml:space="preserve">УМК Биология: </t>
    </r>
    <r>
      <rPr>
        <sz val="11"/>
        <color theme="1"/>
        <rFont val="Calibri"/>
        <family val="2"/>
        <charset val="204"/>
        <scheme val="minor"/>
      </rPr>
      <t>Экологические основы природопользования для 10-11 классов. Электронный учебный курс / Манько О.М.</t>
    </r>
  </si>
  <si>
    <r>
      <rPr>
        <b/>
        <sz val="11"/>
        <color theme="1"/>
        <rFont val="Calibri"/>
        <family val="2"/>
        <charset val="204"/>
        <scheme val="minor"/>
      </rPr>
      <t>УМК Биология:</t>
    </r>
    <r>
      <rPr>
        <sz val="11"/>
        <color theme="1"/>
        <rFont val="Calibri"/>
        <family val="2"/>
        <charset val="204"/>
        <scheme val="minor"/>
      </rPr>
      <t xml:space="preserve"> Экология для 10-11 классов. Электронный учебный курс / Титов Е.В.</t>
    </r>
  </si>
  <si>
    <r>
      <rPr>
        <b/>
        <sz val="11"/>
        <color theme="1"/>
        <rFont val="Calibri"/>
        <family val="2"/>
        <charset val="204"/>
        <scheme val="minor"/>
      </rPr>
      <t>УМК Биология:</t>
    </r>
    <r>
      <rPr>
        <sz val="11"/>
        <color theme="1"/>
        <rFont val="Calibri"/>
        <family val="2"/>
        <charset val="204"/>
        <scheme val="minor"/>
      </rPr>
      <t xml:space="preserve"> Биология для профессий и специальностей технического и естественно-научного профилей / Константинов В.М.</t>
    </r>
  </si>
  <si>
    <r>
      <rPr>
        <b/>
        <sz val="11"/>
        <color theme="1"/>
        <rFont val="Calibri"/>
        <family val="2"/>
        <charset val="204"/>
        <scheme val="minor"/>
      </rPr>
      <t xml:space="preserve">УМК Обществознание: </t>
    </r>
    <r>
      <rPr>
        <sz val="11"/>
        <color theme="1"/>
        <rFont val="Calibri"/>
        <family val="2"/>
        <charset val="204"/>
        <scheme val="minor"/>
      </rPr>
      <t>Обществознание. Практикум / Важенин А.Г.</t>
    </r>
  </si>
  <si>
    <r>
      <rPr>
        <b/>
        <sz val="11"/>
        <color theme="1"/>
        <rFont val="Calibri"/>
        <family val="2"/>
        <charset val="204"/>
        <scheme val="minor"/>
      </rPr>
      <t>УМК Обществознание:</t>
    </r>
    <r>
      <rPr>
        <sz val="11"/>
        <color theme="1"/>
        <rFont val="Calibri"/>
        <family val="2"/>
        <charset val="204"/>
        <scheme val="minor"/>
      </rPr>
      <t xml:space="preserve"> Право. Базовый уровень. В 2 частях. Часть 1 / Певцова Е.А.</t>
    </r>
  </si>
  <si>
    <r>
      <rPr>
        <b/>
        <sz val="11"/>
        <color theme="1"/>
        <rFont val="Calibri"/>
        <family val="2"/>
        <charset val="204"/>
        <scheme val="minor"/>
      </rPr>
      <t>УМК Обществознание:</t>
    </r>
    <r>
      <rPr>
        <sz val="11"/>
        <color theme="1"/>
        <rFont val="Calibri"/>
        <family val="2"/>
        <charset val="204"/>
        <scheme val="minor"/>
      </rPr>
      <t xml:space="preserve"> Право. Базовый уровень. В 2 частях. Часть 2 / Певцова Е.А.</t>
    </r>
  </si>
  <si>
    <r>
      <rPr>
        <b/>
        <sz val="11"/>
        <color theme="1"/>
        <rFont val="Calibri"/>
        <family val="2"/>
        <charset val="204"/>
        <scheme val="minor"/>
      </rPr>
      <t xml:space="preserve">УМК Обществознание: </t>
    </r>
    <r>
      <rPr>
        <sz val="11"/>
        <color theme="1"/>
        <rFont val="Calibri"/>
        <family val="2"/>
        <charset val="204"/>
        <scheme val="minor"/>
      </rPr>
      <t>Экономика. Базовый уровень / Гомола А.И.</t>
    </r>
  </si>
  <si>
    <r>
      <rPr>
        <b/>
        <sz val="11"/>
        <color theme="1"/>
        <rFont val="Calibri"/>
        <family val="2"/>
        <charset val="204"/>
        <scheme val="minor"/>
      </rPr>
      <t>УМК Литература:</t>
    </r>
    <r>
      <rPr>
        <sz val="11"/>
        <color theme="1"/>
        <rFont val="Calibri"/>
        <family val="2"/>
        <charset val="204"/>
        <scheme val="minor"/>
      </rPr>
      <t xml:space="preserve"> Литература. Социально-экономический, гуманитарный профили. Практикум / Белокурова С.П.</t>
    </r>
  </si>
  <si>
    <r>
      <rPr>
        <b/>
        <sz val="11"/>
        <color theme="1"/>
        <rFont val="Calibri"/>
        <family val="2"/>
        <charset val="204"/>
        <scheme val="minor"/>
      </rPr>
      <t xml:space="preserve">УМК Физика: </t>
    </r>
    <r>
      <rPr>
        <sz val="11"/>
        <color theme="1"/>
        <rFont val="Calibri"/>
        <family val="2"/>
        <charset val="204"/>
        <scheme val="minor"/>
      </rPr>
      <t>Астрономия для 10-11 классов. Электронный учебный курс / Фещенко Т.С.</t>
    </r>
  </si>
  <si>
    <r>
      <rPr>
        <b/>
        <sz val="11"/>
        <color theme="1"/>
        <rFont val="Calibri"/>
        <family val="2"/>
        <charset val="204"/>
        <scheme val="minor"/>
      </rPr>
      <t>УМК Физическая культура:</t>
    </r>
    <r>
      <rPr>
        <sz val="11"/>
        <color theme="1"/>
        <rFont val="Calibri"/>
        <family val="2"/>
        <charset val="204"/>
        <scheme val="minor"/>
      </rPr>
      <t xml:space="preserve"> Физическая культура / Бишаева А.А.</t>
    </r>
  </si>
  <si>
    <t>Действует с 28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</si>
</sst>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rgb="FF00206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002060"/>
      <name val="Calibri"/>
      <family val="2"/>
      <charset val="204"/>
      <scheme val="minor"/>
    </font>
    <font>
      <b/>
      <sz val="16"/>
      <color rgb="FF00206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4" tint="-0.249977111117893"/>
      <name val="Calibri"/>
      <family val="2"/>
      <charset val="204"/>
      <scheme val="minor"/>
    </font>
    <font>
      <b/>
      <sz val="11"/>
      <color theme="10"/>
      <name val="Calibri"/>
      <family val="2"/>
      <charset val="204"/>
      <scheme val="minor"/>
    </font>
    <font>
      <sz val="9"/>
      <color rgb="FF00206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9"/>
      <color theme="8" tint="-0.249977111117893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6" fillId="0" borderId="0"/>
    <xf numFmtId="0" fontId="27" fillId="0" borderId="0"/>
  </cellStyleXfs>
  <cellXfs count="81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vertical="top"/>
    </xf>
    <xf numFmtId="0" fontId="11" fillId="0" borderId="0" xfId="2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left" vertical="top"/>
    </xf>
    <xf numFmtId="0" fontId="10" fillId="0" borderId="0" xfId="2" applyFill="1" applyBorder="1" applyAlignment="1">
      <alignment horizontal="left" vertical="top"/>
    </xf>
    <xf numFmtId="0" fontId="12" fillId="0" borderId="0" xfId="2" applyFont="1" applyFill="1" applyBorder="1" applyAlignment="1">
      <alignment horizontal="left" vertical="top"/>
    </xf>
    <xf numFmtId="0" fontId="14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43" fontId="3" fillId="4" borderId="2" xfId="1" applyFont="1" applyFill="1" applyBorder="1" applyAlignment="1">
      <alignment vertical="top"/>
    </xf>
    <xf numFmtId="164" fontId="3" fillId="4" borderId="2" xfId="0" applyNumberFormat="1" applyFont="1" applyFill="1" applyBorder="1" applyAlignment="1">
      <alignment vertical="top"/>
    </xf>
    <xf numFmtId="0" fontId="2" fillId="2" borderId="3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4" fontId="16" fillId="2" borderId="3" xfId="0" applyNumberFormat="1" applyFont="1" applyFill="1" applyBorder="1" applyAlignment="1">
      <alignment horizontal="center" vertical="top" wrapText="1"/>
    </xf>
    <xf numFmtId="2" fontId="15" fillId="2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7" fillId="5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center" vertical="top" wrapText="1"/>
    </xf>
    <xf numFmtId="2" fontId="15" fillId="5" borderId="3" xfId="0" applyNumberFormat="1" applyFont="1" applyFill="1" applyBorder="1" applyAlignment="1">
      <alignment horizontal="center" vertical="top" wrapText="1"/>
    </xf>
    <xf numFmtId="0" fontId="19" fillId="5" borderId="3" xfId="0" applyFont="1" applyFill="1" applyBorder="1" applyAlignment="1">
      <alignment horizontal="left" vertical="top"/>
    </xf>
    <xf numFmtId="0" fontId="20" fillId="5" borderId="3" xfId="0" applyFont="1" applyFill="1" applyBorder="1" applyAlignment="1">
      <alignment horizontal="center" vertical="top" wrapText="1"/>
    </xf>
    <xf numFmtId="0" fontId="18" fillId="6" borderId="3" xfId="0" applyFont="1" applyFill="1" applyBorder="1" applyAlignment="1">
      <alignment horizontal="center" vertical="top" wrapText="1"/>
    </xf>
    <xf numFmtId="2" fontId="18" fillId="6" borderId="3" xfId="0" applyNumberFormat="1" applyFont="1" applyFill="1" applyBorder="1" applyAlignment="1">
      <alignment horizontal="center" vertical="top" wrapText="1"/>
    </xf>
    <xf numFmtId="0" fontId="21" fillId="7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22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8" borderId="3" xfId="0" applyFill="1" applyBorder="1" applyAlignment="1">
      <alignment horizontal="center" vertical="top"/>
    </xf>
    <xf numFmtId="4" fontId="24" fillId="9" borderId="3" xfId="1" applyNumberFormat="1" applyFont="1" applyFill="1" applyBorder="1" applyAlignment="1">
      <alignment vertical="top" wrapText="1"/>
    </xf>
    <xf numFmtId="0" fontId="0" fillId="10" borderId="3" xfId="0" applyFill="1" applyBorder="1" applyAlignment="1">
      <alignment vertical="top"/>
    </xf>
    <xf numFmtId="4" fontId="24" fillId="11" borderId="3" xfId="1" applyNumberFormat="1" applyFont="1" applyFill="1" applyBorder="1" applyAlignment="1">
      <alignment vertical="top" wrapText="1"/>
    </xf>
    <xf numFmtId="43" fontId="24" fillId="0" borderId="3" xfId="1" applyFont="1" applyBorder="1" applyAlignment="1">
      <alignment vertical="top" wrapText="1"/>
    </xf>
    <xf numFmtId="0" fontId="10" fillId="0" borderId="3" xfId="2" applyBorder="1" applyAlignment="1">
      <alignment horizontal="center" vertical="top"/>
    </xf>
    <xf numFmtId="0" fontId="10" fillId="0" borderId="0" xfId="2" applyFill="1" applyAlignment="1">
      <alignment vertical="top"/>
    </xf>
    <xf numFmtId="3" fontId="9" fillId="0" borderId="3" xfId="0" applyNumberFormat="1" applyFont="1" applyBorder="1" applyAlignment="1">
      <alignment horizontal="center" vertical="top" wrapText="1"/>
    </xf>
    <xf numFmtId="4" fontId="23" fillId="9" borderId="3" xfId="1" applyNumberFormat="1" applyFont="1" applyFill="1" applyBorder="1" applyAlignment="1">
      <alignment vertical="top" wrapText="1"/>
    </xf>
    <xf numFmtId="0" fontId="18" fillId="12" borderId="3" xfId="0" applyFont="1" applyFill="1" applyBorder="1" applyAlignment="1">
      <alignment horizontal="center" vertical="top" wrapText="1"/>
    </xf>
    <xf numFmtId="2" fontId="18" fillId="12" borderId="3" xfId="0" applyNumberFormat="1" applyFont="1" applyFill="1" applyBorder="1" applyAlignment="1">
      <alignment horizontal="center" vertical="top" wrapText="1"/>
    </xf>
    <xf numFmtId="0" fontId="0" fillId="12" borderId="3" xfId="0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25" fillId="0" borderId="3" xfId="0" applyFont="1" applyBorder="1" applyAlignment="1">
      <alignment horizontal="left" vertical="top" wrapText="1"/>
    </xf>
    <xf numFmtId="3" fontId="0" fillId="0" borderId="3" xfId="0" applyNumberFormat="1" applyBorder="1" applyAlignment="1">
      <alignment horizontal="left" vertical="top" wrapText="1"/>
    </xf>
    <xf numFmtId="3" fontId="25" fillId="0" borderId="3" xfId="0" applyNumberFormat="1" applyFont="1" applyBorder="1" applyAlignment="1">
      <alignment horizontal="left" vertical="top" wrapText="1"/>
    </xf>
    <xf numFmtId="0" fontId="21" fillId="5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3" fontId="9" fillId="0" borderId="4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2" fontId="9" fillId="0" borderId="3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3" xfId="2" applyFill="1" applyBorder="1" applyAlignment="1">
      <alignment horizontal="center" vertical="top"/>
    </xf>
    <xf numFmtId="0" fontId="9" fillId="0" borderId="3" xfId="0" applyNumberFormat="1" applyFont="1" applyBorder="1" applyAlignment="1">
      <alignment horizontal="center" vertical="top"/>
    </xf>
    <xf numFmtId="1" fontId="9" fillId="0" borderId="3" xfId="0" applyNumberFormat="1" applyFont="1" applyBorder="1" applyAlignment="1">
      <alignment horizontal="center" vertical="top"/>
    </xf>
    <xf numFmtId="1" fontId="18" fillId="12" borderId="3" xfId="0" applyNumberFormat="1" applyFont="1" applyFill="1" applyBorder="1" applyAlignment="1">
      <alignment horizontal="center" vertical="top" wrapText="1"/>
    </xf>
    <xf numFmtId="1" fontId="18" fillId="6" borderId="3" xfId="0" applyNumberFormat="1" applyFont="1" applyFill="1" applyBorder="1" applyAlignment="1">
      <alignment horizontal="center" vertical="top" wrapText="1"/>
    </xf>
    <xf numFmtId="1" fontId="15" fillId="5" borderId="3" xfId="0" applyNumberFormat="1" applyFont="1" applyFill="1" applyBorder="1" applyAlignment="1">
      <alignment horizontal="center" vertical="top" wrapText="1"/>
    </xf>
    <xf numFmtId="1" fontId="23" fillId="0" borderId="3" xfId="1" applyNumberFormat="1" applyFont="1" applyFill="1" applyBorder="1" applyAlignment="1">
      <alignment horizontal="center" vertical="top" wrapText="1"/>
    </xf>
    <xf numFmtId="0" fontId="9" fillId="0" borderId="4" xfId="0" applyNumberFormat="1" applyFont="1" applyBorder="1" applyAlignment="1">
      <alignment horizontal="center" vertical="top"/>
    </xf>
    <xf numFmtId="0" fontId="22" fillId="13" borderId="3" xfId="0" applyFont="1" applyFill="1" applyBorder="1" applyAlignment="1">
      <alignment horizontal="center" vertical="top"/>
    </xf>
    <xf numFmtId="0" fontId="28" fillId="0" borderId="0" xfId="0" applyFont="1" applyFill="1" applyAlignment="1">
      <alignment horizontal="center" vertical="top"/>
    </xf>
    <xf numFmtId="0" fontId="0" fillId="0" borderId="3" xfId="0" applyFill="1" applyBorder="1" applyAlignment="1">
      <alignment horizontal="left" vertical="top" wrapText="1"/>
    </xf>
    <xf numFmtId="3" fontId="9" fillId="0" borderId="3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center" vertical="top" wrapText="1"/>
    </xf>
    <xf numFmtId="0" fontId="29" fillId="0" borderId="0" xfId="0" applyFont="1" applyAlignment="1">
      <alignment vertical="top"/>
    </xf>
    <xf numFmtId="1" fontId="9" fillId="0" borderId="3" xfId="0" applyNumberFormat="1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 wrapText="1"/>
    </xf>
    <xf numFmtId="2" fontId="2" fillId="3" borderId="0" xfId="0" applyNumberFormat="1" applyFont="1" applyFill="1" applyAlignment="1">
      <alignment horizontal="center" vertical="top" wrapText="1"/>
    </xf>
  </cellXfs>
  <cellStyles count="5">
    <cellStyle name="Гиперссылка" xfId="2" builtinId="8"/>
    <cellStyle name="Обычный" xfId="0" builtinId="0"/>
    <cellStyle name="Обычный 2" xfId="3"/>
    <cellStyle name="Обычный 3" xfId="4"/>
    <cellStyle name="Финансовый" xfId="1" builtinId="3"/>
  </cellStyles>
  <dxfs count="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DA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73820</xdr:colOff>
      <xdr:row>0</xdr:row>
      <xdr:rowOff>9525</xdr:rowOff>
    </xdr:from>
    <xdr:to>
      <xdr:col>0</xdr:col>
      <xdr:colOff>1122944</xdr:colOff>
      <xdr:row>1</xdr:row>
      <xdr:rowOff>228600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7BD3F31-95E3-4BF0-8BD7-E731A52EF2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39" t="16951" r="22222" b="14037"/>
        <a:stretch/>
      </xdr:blipFill>
      <xdr:spPr>
        <a:xfrm>
          <a:off x="73820" y="9525"/>
          <a:ext cx="1049124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demia-moscow.ru/catalogue/4986/898207/" TargetMode="External"/><Relationship Id="rId13" Type="http://schemas.openxmlformats.org/officeDocument/2006/relationships/hyperlink" Target="https://academia-moscow.ru/catalogue/4986/898207/" TargetMode="External"/><Relationship Id="rId18" Type="http://schemas.openxmlformats.org/officeDocument/2006/relationships/hyperlink" Target="https://academia-moscow.ru/catalogue/4986/898207/" TargetMode="External"/><Relationship Id="rId26" Type="http://schemas.openxmlformats.org/officeDocument/2006/relationships/hyperlink" Target="https://academia-moscow.ru/catalogue/5538/815431/" TargetMode="External"/><Relationship Id="rId3" Type="http://schemas.openxmlformats.org/officeDocument/2006/relationships/hyperlink" Target="https://academia-moscow.ru/catalogue/4986/898207/" TargetMode="External"/><Relationship Id="rId21" Type="http://schemas.openxmlformats.org/officeDocument/2006/relationships/hyperlink" Target="https://academia-moscow.ru/catalogue/4986/898207/" TargetMode="External"/><Relationship Id="rId7" Type="http://schemas.openxmlformats.org/officeDocument/2006/relationships/hyperlink" Target="https://academia-moscow.ru/catalogue/4986/898207/" TargetMode="External"/><Relationship Id="rId12" Type="http://schemas.openxmlformats.org/officeDocument/2006/relationships/hyperlink" Target="https://academia-moscow.ru/catalogue/4986/898207/" TargetMode="External"/><Relationship Id="rId17" Type="http://schemas.openxmlformats.org/officeDocument/2006/relationships/hyperlink" Target="https://academia-moscow.ru/catalogue/4986/898207/" TargetMode="External"/><Relationship Id="rId25" Type="http://schemas.openxmlformats.org/officeDocument/2006/relationships/hyperlink" Target="https://academia-moscow.ru/catalogue/5537/690697/" TargetMode="External"/><Relationship Id="rId2" Type="http://schemas.openxmlformats.org/officeDocument/2006/relationships/hyperlink" Target="https://academia-moscow.ru/catalogue/4986/898207/" TargetMode="External"/><Relationship Id="rId16" Type="http://schemas.openxmlformats.org/officeDocument/2006/relationships/hyperlink" Target="https://academia-moscow.ru/catalogue/4986/898207/" TargetMode="External"/><Relationship Id="rId20" Type="http://schemas.openxmlformats.org/officeDocument/2006/relationships/hyperlink" Target="https://academia-moscow.ru/catalogue/4986/898207/" TargetMode="External"/><Relationship Id="rId1" Type="http://schemas.openxmlformats.org/officeDocument/2006/relationships/hyperlink" Target="mailto:academia@academia-moscow.ru" TargetMode="External"/><Relationship Id="rId6" Type="http://schemas.openxmlformats.org/officeDocument/2006/relationships/hyperlink" Target="https://academia-moscow.ru/catalogue/4986/898207/" TargetMode="External"/><Relationship Id="rId11" Type="http://schemas.openxmlformats.org/officeDocument/2006/relationships/hyperlink" Target="https://academia-moscow.ru/catalogue/4986/898207/" TargetMode="External"/><Relationship Id="rId24" Type="http://schemas.openxmlformats.org/officeDocument/2006/relationships/hyperlink" Target="https://academia-moscow.ru/catalogue/5537/689466/" TargetMode="External"/><Relationship Id="rId5" Type="http://schemas.openxmlformats.org/officeDocument/2006/relationships/hyperlink" Target="https://academia-moscow.ru/catalogue/4986/898207/" TargetMode="External"/><Relationship Id="rId15" Type="http://schemas.openxmlformats.org/officeDocument/2006/relationships/hyperlink" Target="https://academia-moscow.ru/catalogue/4986/898207/" TargetMode="External"/><Relationship Id="rId23" Type="http://schemas.openxmlformats.org/officeDocument/2006/relationships/hyperlink" Target="https://academia-moscow.ru/catalogue/5396/829536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academia-moscow.ru/catalogue/4986/898207/" TargetMode="External"/><Relationship Id="rId19" Type="http://schemas.openxmlformats.org/officeDocument/2006/relationships/hyperlink" Target="https://academia-moscow.ru/catalogue/4986/898207/" TargetMode="External"/><Relationship Id="rId4" Type="http://schemas.openxmlformats.org/officeDocument/2006/relationships/hyperlink" Target="https://academia-moscow.ru/catalogue/4986/898207/" TargetMode="External"/><Relationship Id="rId9" Type="http://schemas.openxmlformats.org/officeDocument/2006/relationships/hyperlink" Target="https://academia-moscow.ru/catalogue/4986/898207/" TargetMode="External"/><Relationship Id="rId14" Type="http://schemas.openxmlformats.org/officeDocument/2006/relationships/hyperlink" Target="https://academia-moscow.ru/catalogue/4986/898207/" TargetMode="External"/><Relationship Id="rId22" Type="http://schemas.openxmlformats.org/officeDocument/2006/relationships/hyperlink" Target="https://academia-moscow.ru/catalogue/5537/690695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P1376"/>
  <sheetViews>
    <sheetView tabSelected="1" zoomScale="90" zoomScaleNormal="90" workbookViewId="0">
      <pane xSplit="6" ySplit="7" topLeftCell="G89" activePane="bottomRight" state="frozen"/>
      <selection pane="topRight" activeCell="H1" sqref="H1"/>
      <selection pane="bottomLeft" activeCell="A7" sqref="A7"/>
      <selection pane="bottomRight" activeCell="A6" sqref="A6"/>
    </sheetView>
  </sheetViews>
  <sheetFormatPr defaultRowHeight="15" outlineLevelRow="1" x14ac:dyDescent="0.25"/>
  <cols>
    <col min="1" max="1" width="17.85546875" style="1" customWidth="1"/>
    <col min="2" max="2" width="27.28515625" style="1" customWidth="1"/>
    <col min="3" max="3" width="13.5703125" style="3" customWidth="1"/>
    <col min="4" max="4" width="9.85546875" style="62" customWidth="1"/>
    <col min="5" max="5" width="15.5703125" style="1" customWidth="1"/>
    <col min="6" max="6" width="29.140625" style="1" customWidth="1"/>
    <col min="7" max="7" width="35.140625" style="1" customWidth="1"/>
    <col min="8" max="8" width="15.5703125" style="5" customWidth="1"/>
    <col min="9" max="9" width="19" style="57" customWidth="1"/>
    <col min="10" max="10" width="16.42578125" style="1" customWidth="1"/>
    <col min="11" max="11" width="15.42578125" style="6" customWidth="1"/>
    <col min="12" max="12" width="15.42578125" style="1" customWidth="1"/>
    <col min="13" max="13" width="15.42578125" style="6" customWidth="1"/>
    <col min="14" max="14" width="14" style="1" customWidth="1"/>
    <col min="15" max="15" width="13.7109375" style="1" customWidth="1"/>
    <col min="16" max="16" width="12.7109375" style="1" hidden="1" customWidth="1"/>
    <col min="17" max="16384" width="9.140625" style="1"/>
  </cols>
  <sheetData>
    <row r="1" spans="1:16" ht="23.25" x14ac:dyDescent="0.25">
      <c r="B1" s="2" t="s">
        <v>0</v>
      </c>
      <c r="D1" s="60"/>
      <c r="E1" s="4"/>
      <c r="F1" s="4"/>
      <c r="G1" s="4"/>
    </row>
    <row r="2" spans="1:16" ht="23.25" x14ac:dyDescent="0.25">
      <c r="B2" s="2" t="s">
        <v>1</v>
      </c>
      <c r="D2" s="60"/>
      <c r="E2" s="4"/>
      <c r="F2" s="4"/>
      <c r="G2" s="4"/>
    </row>
    <row r="3" spans="1:16" x14ac:dyDescent="0.25">
      <c r="B3" s="7" t="s">
        <v>2</v>
      </c>
      <c r="D3" s="8"/>
      <c r="E3" s="9"/>
      <c r="F3" s="9"/>
      <c r="G3" s="9"/>
    </row>
    <row r="4" spans="1:16" x14ac:dyDescent="0.25">
      <c r="B4" s="7" t="s">
        <v>3</v>
      </c>
      <c r="D4" s="8"/>
      <c r="E4" s="10"/>
      <c r="F4" s="10"/>
      <c r="G4" s="10"/>
    </row>
    <row r="5" spans="1:16" ht="15" customHeight="1" x14ac:dyDescent="0.25">
      <c r="B5" s="7" t="s">
        <v>4</v>
      </c>
      <c r="D5" s="61"/>
      <c r="F5" s="11"/>
      <c r="G5" s="11"/>
      <c r="J5" s="79" t="s">
        <v>5</v>
      </c>
      <c r="K5" s="80"/>
      <c r="L5" s="80"/>
      <c r="M5" s="80"/>
    </row>
    <row r="6" spans="1:16" x14ac:dyDescent="0.25">
      <c r="A6" s="77" t="s">
        <v>2140</v>
      </c>
      <c r="G6" s="72"/>
      <c r="H6" s="12"/>
      <c r="J6" s="13">
        <f>SUMPRODUCT(J10:J1376,K10:K1376)</f>
        <v>0</v>
      </c>
      <c r="L6" s="13">
        <f>SUMPRODUCT(L10:L1376,M10:M1376)</f>
        <v>0</v>
      </c>
      <c r="N6" s="14">
        <f>SUM(N10:N1376)</f>
        <v>0</v>
      </c>
    </row>
    <row r="7" spans="1:16" ht="75" x14ac:dyDescent="0.25">
      <c r="A7" s="15" t="s">
        <v>6</v>
      </c>
      <c r="B7" s="15" t="s">
        <v>7</v>
      </c>
      <c r="C7" s="15" t="s">
        <v>8</v>
      </c>
      <c r="D7" s="15" t="s">
        <v>9</v>
      </c>
      <c r="E7" s="15" t="s">
        <v>10</v>
      </c>
      <c r="F7" s="15" t="s">
        <v>11</v>
      </c>
      <c r="G7" s="15" t="s">
        <v>11</v>
      </c>
      <c r="H7" s="16" t="s">
        <v>12</v>
      </c>
      <c r="I7" s="16" t="s">
        <v>13</v>
      </c>
      <c r="J7" s="17" t="s">
        <v>14</v>
      </c>
      <c r="K7" s="18" t="s">
        <v>15</v>
      </c>
      <c r="L7" s="17" t="s">
        <v>16</v>
      </c>
      <c r="M7" s="18" t="s">
        <v>17</v>
      </c>
      <c r="N7" s="19" t="s">
        <v>18</v>
      </c>
      <c r="O7" s="19" t="s">
        <v>19</v>
      </c>
      <c r="P7" s="20" t="s">
        <v>20</v>
      </c>
    </row>
    <row r="8" spans="1:16" ht="15.75" x14ac:dyDescent="0.25">
      <c r="A8" s="21" t="s">
        <v>21</v>
      </c>
      <c r="B8" s="22"/>
      <c r="C8" s="22"/>
      <c r="D8" s="22"/>
      <c r="E8" s="22"/>
      <c r="F8" s="22"/>
      <c r="G8" s="22"/>
      <c r="H8" s="22"/>
      <c r="I8" s="22"/>
      <c r="J8" s="23"/>
      <c r="K8" s="23"/>
      <c r="L8" s="23"/>
      <c r="M8" s="23"/>
      <c r="N8" s="23"/>
      <c r="O8" s="23"/>
    </row>
    <row r="9" spans="1:16" ht="15.75" x14ac:dyDescent="0.25">
      <c r="A9" s="24" t="s">
        <v>21</v>
      </c>
      <c r="B9" s="25"/>
      <c r="C9" s="26"/>
      <c r="D9" s="26"/>
      <c r="E9" s="26"/>
      <c r="F9" s="26"/>
      <c r="G9" s="26"/>
      <c r="H9" s="26"/>
      <c r="I9" s="26"/>
      <c r="J9" s="27"/>
      <c r="K9" s="27"/>
      <c r="L9" s="27"/>
      <c r="M9" s="27"/>
      <c r="N9" s="27"/>
      <c r="O9" s="27"/>
    </row>
    <row r="10" spans="1:16" ht="45" outlineLevel="1" x14ac:dyDescent="0.25">
      <c r="A10" s="28" t="s">
        <v>21</v>
      </c>
      <c r="B10" s="29" t="s">
        <v>22</v>
      </c>
      <c r="C10" s="30"/>
      <c r="D10" s="65">
        <v>601322743</v>
      </c>
      <c r="E10" s="32" t="s">
        <v>2100</v>
      </c>
      <c r="F10" s="73" t="s">
        <v>23</v>
      </c>
      <c r="G10" s="33" t="s">
        <v>2101</v>
      </c>
      <c r="H10" s="69">
        <v>2025</v>
      </c>
      <c r="I10" s="76" t="s">
        <v>2125</v>
      </c>
      <c r="J10" s="34"/>
      <c r="K10" s="42">
        <v>350.4</v>
      </c>
      <c r="L10" s="34"/>
      <c r="M10" s="42">
        <f>K10*100</f>
        <v>35040</v>
      </c>
      <c r="N10" s="38">
        <f>J10*K10+L10*M10</f>
        <v>0</v>
      </c>
      <c r="O10" s="39"/>
      <c r="P10" s="40" t="e">
        <v>#N/A</v>
      </c>
    </row>
    <row r="11" spans="1:16" ht="15.75" x14ac:dyDescent="0.25">
      <c r="A11" s="24" t="s">
        <v>21</v>
      </c>
      <c r="B11" s="25"/>
      <c r="C11" s="43"/>
      <c r="D11" s="66"/>
      <c r="E11" s="43"/>
      <c r="F11" s="43"/>
      <c r="G11" s="43"/>
      <c r="H11" s="66"/>
      <c r="I11" s="43"/>
      <c r="J11" s="44"/>
      <c r="K11" s="44"/>
      <c r="L11" s="44"/>
      <c r="M11" s="44"/>
      <c r="N11" s="44"/>
      <c r="O11" s="44"/>
      <c r="P11" s="40"/>
    </row>
    <row r="12" spans="1:16" ht="30" outlineLevel="1" x14ac:dyDescent="0.25">
      <c r="A12" s="28" t="s">
        <v>21</v>
      </c>
      <c r="B12" s="29" t="s">
        <v>22</v>
      </c>
      <c r="C12" s="30" t="s">
        <v>24</v>
      </c>
      <c r="D12" s="65">
        <v>701321685</v>
      </c>
      <c r="E12" s="32" t="s">
        <v>25</v>
      </c>
      <c r="F12" s="32" t="s">
        <v>26</v>
      </c>
      <c r="G12" s="45" t="s">
        <v>27</v>
      </c>
      <c r="H12" s="69">
        <v>2024</v>
      </c>
      <c r="I12" s="41" t="s">
        <v>2102</v>
      </c>
      <c r="J12" s="34"/>
      <c r="K12" s="42">
        <v>350.4</v>
      </c>
      <c r="L12" s="34"/>
      <c r="M12" s="42">
        <f t="shared" ref="M12:M14" si="0">K12*100</f>
        <v>35040</v>
      </c>
      <c r="N12" s="38">
        <f>J12*K12+L12*M12</f>
        <v>0</v>
      </c>
      <c r="O12" s="39" t="str">
        <f t="shared" ref="O12:O72" si="1">HYPERLINK(P12,"Аннотация")</f>
        <v>Аннотация</v>
      </c>
      <c r="P12" s="40" t="s">
        <v>30</v>
      </c>
    </row>
    <row r="13" spans="1:16" ht="30" outlineLevel="1" x14ac:dyDescent="0.25">
      <c r="A13" s="28" t="s">
        <v>21</v>
      </c>
      <c r="B13" s="29" t="s">
        <v>22</v>
      </c>
      <c r="C13" s="30" t="s">
        <v>24</v>
      </c>
      <c r="D13" s="65">
        <v>701321716</v>
      </c>
      <c r="E13" s="32" t="s">
        <v>25</v>
      </c>
      <c r="F13" s="32" t="s">
        <v>28</v>
      </c>
      <c r="G13" s="45" t="s">
        <v>29</v>
      </c>
      <c r="H13" s="69">
        <v>2024</v>
      </c>
      <c r="I13" s="41" t="s">
        <v>2103</v>
      </c>
      <c r="J13" s="34"/>
      <c r="K13" s="35">
        <v>300</v>
      </c>
      <c r="L13" s="34"/>
      <c r="M13" s="42">
        <f t="shared" si="0"/>
        <v>30000</v>
      </c>
      <c r="N13" s="38">
        <f t="shared" ref="N13:N15" si="2">J13*K13+L13*M13</f>
        <v>0</v>
      </c>
      <c r="O13" s="39" t="str">
        <f t="shared" si="1"/>
        <v>Аннотация</v>
      </c>
      <c r="P13" s="40" t="s">
        <v>31</v>
      </c>
    </row>
    <row r="14" spans="1:16" ht="45" outlineLevel="1" x14ac:dyDescent="0.25">
      <c r="A14" s="28" t="s">
        <v>21</v>
      </c>
      <c r="B14" s="29" t="s">
        <v>22</v>
      </c>
      <c r="C14" s="46"/>
      <c r="D14" s="65">
        <v>701322587</v>
      </c>
      <c r="E14" s="32" t="s">
        <v>32</v>
      </c>
      <c r="F14" s="32" t="s">
        <v>33</v>
      </c>
      <c r="G14" s="45" t="s">
        <v>34</v>
      </c>
      <c r="H14" s="69">
        <v>2024</v>
      </c>
      <c r="I14" s="41" t="s">
        <v>2125</v>
      </c>
      <c r="J14" s="34"/>
      <c r="K14" s="42">
        <v>350.4</v>
      </c>
      <c r="L14" s="34"/>
      <c r="M14" s="42">
        <f t="shared" si="0"/>
        <v>35040</v>
      </c>
      <c r="N14" s="38">
        <f t="shared" si="2"/>
        <v>0</v>
      </c>
      <c r="O14" s="39" t="str">
        <f t="shared" si="1"/>
        <v>Аннотация</v>
      </c>
      <c r="P14" s="40" t="s">
        <v>35</v>
      </c>
    </row>
    <row r="15" spans="1:16" ht="60" outlineLevel="1" x14ac:dyDescent="0.25">
      <c r="A15" s="28" t="s">
        <v>21</v>
      </c>
      <c r="B15" s="29" t="s">
        <v>22</v>
      </c>
      <c r="C15" s="30"/>
      <c r="D15" s="65">
        <v>701322581</v>
      </c>
      <c r="E15" s="32" t="s">
        <v>36</v>
      </c>
      <c r="F15" s="32" t="s">
        <v>37</v>
      </c>
      <c r="G15" s="45" t="s">
        <v>38</v>
      </c>
      <c r="H15" s="69">
        <v>2024</v>
      </c>
      <c r="I15" s="41" t="s">
        <v>2125</v>
      </c>
      <c r="J15" s="36"/>
      <c r="K15" s="37"/>
      <c r="L15" s="34"/>
      <c r="M15" s="35">
        <v>6000</v>
      </c>
      <c r="N15" s="38">
        <f t="shared" si="2"/>
        <v>0</v>
      </c>
      <c r="O15" s="39" t="str">
        <f t="shared" si="1"/>
        <v>Аннотация</v>
      </c>
      <c r="P15" s="40" t="s">
        <v>39</v>
      </c>
    </row>
    <row r="16" spans="1:16" ht="15.75" x14ac:dyDescent="0.25">
      <c r="A16" s="24" t="s">
        <v>21</v>
      </c>
      <c r="B16" s="25"/>
      <c r="C16" s="26"/>
      <c r="D16" s="67"/>
      <c r="E16" s="26"/>
      <c r="F16" s="26"/>
      <c r="G16" s="26"/>
      <c r="H16" s="67"/>
      <c r="I16" s="26"/>
      <c r="J16" s="27"/>
      <c r="K16" s="27"/>
      <c r="L16" s="27"/>
      <c r="M16" s="27"/>
      <c r="N16" s="27"/>
      <c r="O16" s="27"/>
    </row>
    <row r="17" spans="1:16" ht="30" outlineLevel="1" x14ac:dyDescent="0.25">
      <c r="A17" s="28" t="s">
        <v>21</v>
      </c>
      <c r="B17" s="29" t="s">
        <v>22</v>
      </c>
      <c r="C17" s="30" t="s">
        <v>40</v>
      </c>
      <c r="D17" s="65">
        <v>701321689</v>
      </c>
      <c r="E17" s="32" t="s">
        <v>41</v>
      </c>
      <c r="F17" s="32" t="s">
        <v>42</v>
      </c>
      <c r="G17" s="33" t="s">
        <v>43</v>
      </c>
      <c r="H17" s="69">
        <v>2024</v>
      </c>
      <c r="I17" s="41" t="s">
        <v>2102</v>
      </c>
      <c r="J17" s="34"/>
      <c r="K17" s="42">
        <v>350.4</v>
      </c>
      <c r="L17" s="34"/>
      <c r="M17" s="42">
        <f t="shared" ref="M17:M21" si="3">K17*100</f>
        <v>35040</v>
      </c>
      <c r="N17" s="38">
        <f t="shared" ref="N17:N21" si="4">J17*K17+L17*M17</f>
        <v>0</v>
      </c>
      <c r="O17" s="39" t="str">
        <f t="shared" si="1"/>
        <v>Аннотация</v>
      </c>
      <c r="P17" s="40" t="s">
        <v>44</v>
      </c>
    </row>
    <row r="18" spans="1:16" ht="30" outlineLevel="1" x14ac:dyDescent="0.25">
      <c r="A18" s="28" t="s">
        <v>21</v>
      </c>
      <c r="B18" s="29" t="s">
        <v>22</v>
      </c>
      <c r="C18" s="30" t="s">
        <v>40</v>
      </c>
      <c r="D18" s="65">
        <v>701321717</v>
      </c>
      <c r="E18" s="32" t="s">
        <v>41</v>
      </c>
      <c r="F18" s="32" t="s">
        <v>45</v>
      </c>
      <c r="G18" s="33" t="s">
        <v>46</v>
      </c>
      <c r="H18" s="69">
        <v>2024</v>
      </c>
      <c r="I18" s="41" t="s">
        <v>2103</v>
      </c>
      <c r="J18" s="34"/>
      <c r="K18" s="35">
        <v>300</v>
      </c>
      <c r="L18" s="34"/>
      <c r="M18" s="42">
        <f t="shared" si="3"/>
        <v>30000</v>
      </c>
      <c r="N18" s="38">
        <f t="shared" si="4"/>
        <v>0</v>
      </c>
      <c r="O18" s="39" t="str">
        <f t="shared" si="1"/>
        <v>Аннотация</v>
      </c>
      <c r="P18" s="40" t="s">
        <v>47</v>
      </c>
    </row>
    <row r="19" spans="1:16" ht="90" outlineLevel="1" x14ac:dyDescent="0.25">
      <c r="A19" s="28" t="s">
        <v>21</v>
      </c>
      <c r="B19" s="29" t="s">
        <v>22</v>
      </c>
      <c r="C19" s="30" t="s">
        <v>2116</v>
      </c>
      <c r="D19" s="65">
        <v>701321624</v>
      </c>
      <c r="E19" s="32" t="s">
        <v>870</v>
      </c>
      <c r="F19" s="32" t="s">
        <v>2126</v>
      </c>
      <c r="G19" s="33" t="s">
        <v>2129</v>
      </c>
      <c r="H19" s="69">
        <v>2023</v>
      </c>
      <c r="I19" s="41" t="s">
        <v>2125</v>
      </c>
      <c r="J19" s="34"/>
      <c r="K19" s="35">
        <v>330</v>
      </c>
      <c r="L19" s="34"/>
      <c r="M19" s="42">
        <f t="shared" si="3"/>
        <v>33000</v>
      </c>
      <c r="N19" s="38">
        <f t="shared" si="4"/>
        <v>0</v>
      </c>
      <c r="O19" s="63" t="s">
        <v>2110</v>
      </c>
      <c r="P19" s="40"/>
    </row>
    <row r="20" spans="1:16" ht="45" outlineLevel="1" x14ac:dyDescent="0.25">
      <c r="A20" s="28" t="s">
        <v>21</v>
      </c>
      <c r="B20" s="29" t="s">
        <v>22</v>
      </c>
      <c r="C20" s="30"/>
      <c r="D20" s="65">
        <v>701322580</v>
      </c>
      <c r="E20" s="32" t="s">
        <v>41</v>
      </c>
      <c r="F20" s="32" t="s">
        <v>2104</v>
      </c>
      <c r="G20" s="33" t="s">
        <v>2106</v>
      </c>
      <c r="H20" s="69">
        <v>2024</v>
      </c>
      <c r="I20" s="41" t="s">
        <v>2125</v>
      </c>
      <c r="J20" s="36"/>
      <c r="K20" s="37"/>
      <c r="L20" s="34"/>
      <c r="M20" s="42">
        <f t="shared" si="3"/>
        <v>0</v>
      </c>
      <c r="N20" s="38">
        <f t="shared" si="4"/>
        <v>0</v>
      </c>
      <c r="O20" s="63" t="s">
        <v>2110</v>
      </c>
      <c r="P20" s="40"/>
    </row>
    <row r="21" spans="1:16" ht="45" outlineLevel="1" x14ac:dyDescent="0.25">
      <c r="A21" s="28" t="s">
        <v>21</v>
      </c>
      <c r="B21" s="29" t="s">
        <v>22</v>
      </c>
      <c r="C21" s="30"/>
      <c r="D21" s="65">
        <v>701322594</v>
      </c>
      <c r="E21" s="32" t="s">
        <v>41</v>
      </c>
      <c r="F21" s="32" t="s">
        <v>48</v>
      </c>
      <c r="G21" s="33" t="s">
        <v>2105</v>
      </c>
      <c r="H21" s="69">
        <v>2024</v>
      </c>
      <c r="I21" s="41" t="s">
        <v>2125</v>
      </c>
      <c r="J21" s="34"/>
      <c r="K21" s="42">
        <v>350.4</v>
      </c>
      <c r="L21" s="34"/>
      <c r="M21" s="42">
        <f t="shared" si="3"/>
        <v>35040</v>
      </c>
      <c r="N21" s="38">
        <f t="shared" si="4"/>
        <v>0</v>
      </c>
      <c r="O21" s="39" t="str">
        <f t="shared" si="1"/>
        <v>Аннотация</v>
      </c>
      <c r="P21" s="40" t="s">
        <v>49</v>
      </c>
    </row>
    <row r="22" spans="1:16" ht="15.75" x14ac:dyDescent="0.25">
      <c r="A22" s="24" t="s">
        <v>21</v>
      </c>
      <c r="B22" s="25"/>
      <c r="C22" s="43"/>
      <c r="D22" s="66"/>
      <c r="E22" s="43"/>
      <c r="F22" s="43"/>
      <c r="G22" s="43"/>
      <c r="H22" s="66"/>
      <c r="I22" s="43"/>
      <c r="J22" s="44"/>
      <c r="K22" s="44"/>
      <c r="L22" s="44"/>
      <c r="M22" s="44"/>
      <c r="N22" s="44"/>
      <c r="O22" s="44"/>
      <c r="P22" s="40"/>
    </row>
    <row r="23" spans="1:16" ht="45" outlineLevel="1" x14ac:dyDescent="0.25">
      <c r="A23" s="28" t="s">
        <v>21</v>
      </c>
      <c r="B23" s="29" t="s">
        <v>22</v>
      </c>
      <c r="C23" s="47"/>
      <c r="D23" s="65">
        <v>701321679</v>
      </c>
      <c r="E23" s="32" t="s">
        <v>50</v>
      </c>
      <c r="F23" s="32" t="s">
        <v>51</v>
      </c>
      <c r="G23" s="45" t="s">
        <v>52</v>
      </c>
      <c r="H23" s="69">
        <v>2024</v>
      </c>
      <c r="I23" s="41" t="s">
        <v>2103</v>
      </c>
      <c r="J23" s="34"/>
      <c r="K23" s="35">
        <v>150</v>
      </c>
      <c r="L23" s="34"/>
      <c r="M23" s="42">
        <f t="shared" ref="M23:M25" si="5">K23*100</f>
        <v>15000</v>
      </c>
      <c r="N23" s="38">
        <f t="shared" ref="N23:N25" si="6">J23*K23+L23*M23</f>
        <v>0</v>
      </c>
      <c r="O23" s="39" t="str">
        <f t="shared" si="1"/>
        <v>Аннотация</v>
      </c>
      <c r="P23" s="40" t="s">
        <v>59</v>
      </c>
    </row>
    <row r="24" spans="1:16" ht="60" outlineLevel="1" x14ac:dyDescent="0.25">
      <c r="A24" s="28" t="s">
        <v>21</v>
      </c>
      <c r="B24" s="29" t="s">
        <v>22</v>
      </c>
      <c r="C24" s="47"/>
      <c r="D24" s="65">
        <v>701321735</v>
      </c>
      <c r="E24" s="32" t="s">
        <v>53</v>
      </c>
      <c r="F24" s="32" t="s">
        <v>54</v>
      </c>
      <c r="G24" s="45" t="s">
        <v>55</v>
      </c>
      <c r="H24" s="69">
        <v>2024</v>
      </c>
      <c r="I24" s="41" t="s">
        <v>2103</v>
      </c>
      <c r="J24" s="34"/>
      <c r="K24" s="35">
        <v>60</v>
      </c>
      <c r="L24" s="34"/>
      <c r="M24" s="42">
        <f t="shared" si="5"/>
        <v>6000</v>
      </c>
      <c r="N24" s="38">
        <f t="shared" si="6"/>
        <v>0</v>
      </c>
      <c r="O24" s="39" t="str">
        <f t="shared" si="1"/>
        <v>Аннотация</v>
      </c>
      <c r="P24" s="40" t="s">
        <v>60</v>
      </c>
    </row>
    <row r="25" spans="1:16" ht="60" outlineLevel="1" x14ac:dyDescent="0.25">
      <c r="A25" s="28" t="s">
        <v>21</v>
      </c>
      <c r="B25" s="29" t="s">
        <v>22</v>
      </c>
      <c r="C25" s="31"/>
      <c r="D25" s="65">
        <v>701321733</v>
      </c>
      <c r="E25" s="32" t="s">
        <v>56</v>
      </c>
      <c r="F25" s="32" t="s">
        <v>57</v>
      </c>
      <c r="G25" s="45" t="s">
        <v>58</v>
      </c>
      <c r="H25" s="69">
        <v>2024</v>
      </c>
      <c r="I25" s="41" t="s">
        <v>2103</v>
      </c>
      <c r="J25" s="34"/>
      <c r="K25" s="35">
        <v>60</v>
      </c>
      <c r="L25" s="34"/>
      <c r="M25" s="42">
        <f t="shared" si="5"/>
        <v>6000</v>
      </c>
      <c r="N25" s="38">
        <f t="shared" si="6"/>
        <v>0</v>
      </c>
      <c r="O25" s="39" t="str">
        <f t="shared" si="1"/>
        <v>Аннотация</v>
      </c>
      <c r="P25" s="40" t="s">
        <v>61</v>
      </c>
    </row>
    <row r="26" spans="1:16" ht="15.75" x14ac:dyDescent="0.25">
      <c r="A26" s="24" t="s">
        <v>21</v>
      </c>
      <c r="B26" s="25"/>
      <c r="C26" s="26"/>
      <c r="D26" s="67"/>
      <c r="E26" s="26"/>
      <c r="F26" s="26"/>
      <c r="G26" s="26"/>
      <c r="H26" s="67"/>
      <c r="I26" s="26"/>
      <c r="J26" s="27"/>
      <c r="K26" s="27"/>
      <c r="L26" s="27"/>
      <c r="M26" s="27"/>
      <c r="N26" s="27"/>
      <c r="O26" s="27"/>
    </row>
    <row r="27" spans="1:16" ht="60" outlineLevel="1" x14ac:dyDescent="0.25">
      <c r="A27" s="28" t="s">
        <v>21</v>
      </c>
      <c r="B27" s="29" t="s">
        <v>22</v>
      </c>
      <c r="C27" s="30" t="s">
        <v>2118</v>
      </c>
      <c r="D27" s="78">
        <v>601121622</v>
      </c>
      <c r="E27" s="32" t="s">
        <v>1316</v>
      </c>
      <c r="F27" s="32" t="s">
        <v>2127</v>
      </c>
      <c r="G27" s="33" t="s">
        <v>2130</v>
      </c>
      <c r="H27" s="69">
        <v>2023</v>
      </c>
      <c r="I27" s="41" t="s">
        <v>2125</v>
      </c>
      <c r="J27" s="34"/>
      <c r="K27" s="35">
        <v>330</v>
      </c>
      <c r="L27" s="34"/>
      <c r="M27" s="42">
        <f t="shared" ref="M27:M28" si="7">K27*100</f>
        <v>33000</v>
      </c>
      <c r="N27" s="38">
        <f t="shared" ref="N27:N29" si="8">J27*K27+L27*M27</f>
        <v>0</v>
      </c>
      <c r="O27" s="63" t="s">
        <v>2110</v>
      </c>
      <c r="P27" s="40"/>
    </row>
    <row r="28" spans="1:16" ht="45" outlineLevel="1" x14ac:dyDescent="0.25">
      <c r="A28" s="28" t="s">
        <v>21</v>
      </c>
      <c r="B28" s="29" t="s">
        <v>22</v>
      </c>
      <c r="C28" s="30" t="s">
        <v>2119</v>
      </c>
      <c r="D28" s="78">
        <v>601121620</v>
      </c>
      <c r="E28" s="32" t="s">
        <v>2117</v>
      </c>
      <c r="F28" s="32" t="s">
        <v>2128</v>
      </c>
      <c r="G28" s="33" t="s">
        <v>2131</v>
      </c>
      <c r="H28" s="69">
        <v>2023</v>
      </c>
      <c r="I28" s="41" t="s">
        <v>2125</v>
      </c>
      <c r="J28" s="34"/>
      <c r="K28" s="35">
        <v>330</v>
      </c>
      <c r="L28" s="34"/>
      <c r="M28" s="42">
        <f t="shared" si="7"/>
        <v>33000</v>
      </c>
      <c r="N28" s="38">
        <f t="shared" si="8"/>
        <v>0</v>
      </c>
      <c r="O28" s="63" t="s">
        <v>2110</v>
      </c>
      <c r="P28" s="40"/>
    </row>
    <row r="29" spans="1:16" ht="75" outlineLevel="1" x14ac:dyDescent="0.25">
      <c r="A29" s="28" t="s">
        <v>21</v>
      </c>
      <c r="B29" s="29" t="s">
        <v>22</v>
      </c>
      <c r="C29" s="30"/>
      <c r="D29" s="65">
        <v>701322583</v>
      </c>
      <c r="E29" s="32" t="s">
        <v>275</v>
      </c>
      <c r="F29" s="32" t="s">
        <v>2107</v>
      </c>
      <c r="G29" s="33" t="s">
        <v>2132</v>
      </c>
      <c r="H29" s="69">
        <v>2024</v>
      </c>
      <c r="I29" s="41" t="s">
        <v>2103</v>
      </c>
      <c r="J29" s="34"/>
      <c r="K29" s="35">
        <v>500.4</v>
      </c>
      <c r="L29" s="34"/>
      <c r="M29" s="42">
        <f t="shared" ref="M29" si="9">K29*100</f>
        <v>50040</v>
      </c>
      <c r="N29" s="38">
        <f t="shared" si="8"/>
        <v>0</v>
      </c>
      <c r="O29" s="63" t="s">
        <v>2110</v>
      </c>
      <c r="P29" s="40"/>
    </row>
    <row r="30" spans="1:16" ht="15.75" x14ac:dyDescent="0.25">
      <c r="A30" s="24" t="s">
        <v>21</v>
      </c>
      <c r="B30" s="25"/>
      <c r="C30" s="43"/>
      <c r="D30" s="66"/>
      <c r="E30" s="43"/>
      <c r="F30" s="43"/>
      <c r="G30" s="43"/>
      <c r="H30" s="66"/>
      <c r="I30" s="43"/>
      <c r="J30" s="44"/>
      <c r="K30" s="44"/>
      <c r="L30" s="44"/>
      <c r="M30" s="44"/>
      <c r="N30" s="44"/>
      <c r="O30" s="44"/>
      <c r="P30" s="40"/>
    </row>
    <row r="31" spans="1:16" ht="30" outlineLevel="1" x14ac:dyDescent="0.25">
      <c r="A31" s="28" t="s">
        <v>21</v>
      </c>
      <c r="B31" s="29" t="s">
        <v>22</v>
      </c>
      <c r="C31" s="47"/>
      <c r="D31" s="65">
        <v>701321682</v>
      </c>
      <c r="E31" s="32" t="s">
        <v>62</v>
      </c>
      <c r="F31" s="32" t="s">
        <v>63</v>
      </c>
      <c r="G31" s="45" t="s">
        <v>64</v>
      </c>
      <c r="H31" s="69">
        <v>2024</v>
      </c>
      <c r="I31" s="41" t="s">
        <v>2103</v>
      </c>
      <c r="J31" s="34"/>
      <c r="K31" s="35">
        <v>150</v>
      </c>
      <c r="L31" s="34"/>
      <c r="M31" s="42">
        <f t="shared" ref="M31:M32" si="10">K31*100</f>
        <v>15000</v>
      </c>
      <c r="N31" s="38">
        <f t="shared" ref="N31:N32" si="11">J31*K31+L31*M31</f>
        <v>0</v>
      </c>
      <c r="O31" s="39" t="str">
        <f t="shared" si="1"/>
        <v>Аннотация</v>
      </c>
      <c r="P31" s="40" t="s">
        <v>67</v>
      </c>
    </row>
    <row r="32" spans="1:16" ht="30" outlineLevel="1" x14ac:dyDescent="0.25">
      <c r="A32" s="28" t="s">
        <v>21</v>
      </c>
      <c r="B32" s="29" t="s">
        <v>22</v>
      </c>
      <c r="C32" s="47"/>
      <c r="D32" s="65">
        <v>702321740</v>
      </c>
      <c r="E32" s="32" t="s">
        <v>62</v>
      </c>
      <c r="F32" s="32" t="s">
        <v>65</v>
      </c>
      <c r="G32" s="45" t="s">
        <v>66</v>
      </c>
      <c r="H32" s="69">
        <v>2024</v>
      </c>
      <c r="I32" s="41" t="s">
        <v>2103</v>
      </c>
      <c r="J32" s="34"/>
      <c r="K32" s="35">
        <v>100</v>
      </c>
      <c r="L32" s="34"/>
      <c r="M32" s="42">
        <f t="shared" si="10"/>
        <v>10000</v>
      </c>
      <c r="N32" s="38">
        <f t="shared" si="11"/>
        <v>0</v>
      </c>
      <c r="O32" s="39" t="str">
        <f t="shared" si="1"/>
        <v>Аннотация</v>
      </c>
      <c r="P32" s="40" t="s">
        <v>68</v>
      </c>
    </row>
    <row r="33" spans="1:16" ht="15.75" x14ac:dyDescent="0.25">
      <c r="A33" s="24" t="s">
        <v>21</v>
      </c>
      <c r="B33" s="25"/>
      <c r="C33" s="26"/>
      <c r="D33" s="67"/>
      <c r="E33" s="26"/>
      <c r="F33" s="26"/>
      <c r="G33" s="26"/>
      <c r="H33" s="67"/>
      <c r="I33" s="26"/>
      <c r="J33" s="27"/>
      <c r="K33" s="27"/>
      <c r="L33" s="27"/>
      <c r="M33" s="27"/>
      <c r="N33" s="27"/>
      <c r="O33" s="27"/>
    </row>
    <row r="34" spans="1:16" ht="60" outlineLevel="1" x14ac:dyDescent="0.25">
      <c r="A34" s="28" t="s">
        <v>21</v>
      </c>
      <c r="B34" s="29" t="s">
        <v>22</v>
      </c>
      <c r="C34" s="30"/>
      <c r="D34" s="65">
        <v>701321666</v>
      </c>
      <c r="E34" s="32" t="s">
        <v>70</v>
      </c>
      <c r="F34" s="32" t="s">
        <v>71</v>
      </c>
      <c r="G34" s="33" t="s">
        <v>72</v>
      </c>
      <c r="H34" s="69">
        <v>2024</v>
      </c>
      <c r="I34" s="41" t="s">
        <v>2103</v>
      </c>
      <c r="J34" s="34"/>
      <c r="K34" s="35">
        <v>150</v>
      </c>
      <c r="L34" s="34"/>
      <c r="M34" s="42">
        <f t="shared" ref="M34:M37" si="12">K34*100</f>
        <v>15000</v>
      </c>
      <c r="N34" s="38">
        <f t="shared" ref="N34:N37" si="13">J34*K34+L34*M34</f>
        <v>0</v>
      </c>
      <c r="O34" s="39" t="str">
        <f t="shared" si="1"/>
        <v>Аннотация</v>
      </c>
      <c r="P34" s="40" t="s">
        <v>77</v>
      </c>
    </row>
    <row r="35" spans="1:16" ht="60" outlineLevel="1" x14ac:dyDescent="0.25">
      <c r="A35" s="28" t="s">
        <v>21</v>
      </c>
      <c r="B35" s="29" t="s">
        <v>22</v>
      </c>
      <c r="C35" s="30"/>
      <c r="D35" s="65">
        <v>701321667</v>
      </c>
      <c r="E35" s="32" t="s">
        <v>70</v>
      </c>
      <c r="F35" s="32" t="s">
        <v>73</v>
      </c>
      <c r="G35" s="33" t="s">
        <v>74</v>
      </c>
      <c r="H35" s="69">
        <v>2024</v>
      </c>
      <c r="I35" s="41" t="s">
        <v>2103</v>
      </c>
      <c r="J35" s="34"/>
      <c r="K35" s="35">
        <v>150</v>
      </c>
      <c r="L35" s="34"/>
      <c r="M35" s="42">
        <f t="shared" si="12"/>
        <v>15000</v>
      </c>
      <c r="N35" s="38">
        <f t="shared" si="13"/>
        <v>0</v>
      </c>
      <c r="O35" s="39" t="str">
        <f t="shared" si="1"/>
        <v>Аннотация</v>
      </c>
      <c r="P35" s="40" t="s">
        <v>78</v>
      </c>
    </row>
    <row r="36" spans="1:16" ht="60" outlineLevel="1" x14ac:dyDescent="0.25">
      <c r="A36" s="28" t="s">
        <v>21</v>
      </c>
      <c r="B36" s="29" t="s">
        <v>22</v>
      </c>
      <c r="C36" s="30"/>
      <c r="D36" s="65">
        <v>701321715</v>
      </c>
      <c r="E36" s="32" t="s">
        <v>70</v>
      </c>
      <c r="F36" s="32" t="s">
        <v>75</v>
      </c>
      <c r="G36" s="33" t="s">
        <v>76</v>
      </c>
      <c r="H36" s="69">
        <v>2024</v>
      </c>
      <c r="I36" s="41" t="s">
        <v>2103</v>
      </c>
      <c r="J36" s="34"/>
      <c r="K36" s="35">
        <v>150</v>
      </c>
      <c r="L36" s="34"/>
      <c r="M36" s="42">
        <f t="shared" si="12"/>
        <v>15000</v>
      </c>
      <c r="N36" s="38">
        <f t="shared" si="13"/>
        <v>0</v>
      </c>
      <c r="O36" s="39" t="str">
        <f t="shared" si="1"/>
        <v>Аннотация</v>
      </c>
      <c r="P36" s="40" t="s">
        <v>79</v>
      </c>
    </row>
    <row r="37" spans="1:16" ht="60" outlineLevel="1" x14ac:dyDescent="0.25">
      <c r="A37" s="28" t="s">
        <v>21</v>
      </c>
      <c r="B37" s="29" t="s">
        <v>22</v>
      </c>
      <c r="C37" s="30"/>
      <c r="D37" s="65">
        <v>701321731</v>
      </c>
      <c r="E37" s="32" t="s">
        <v>69</v>
      </c>
      <c r="F37" s="32" t="s">
        <v>2108</v>
      </c>
      <c r="G37" s="33" t="s">
        <v>2137</v>
      </c>
      <c r="H37" s="69">
        <v>2024</v>
      </c>
      <c r="I37" s="41" t="s">
        <v>2103</v>
      </c>
      <c r="J37" s="34"/>
      <c r="K37" s="35">
        <v>436.8</v>
      </c>
      <c r="L37" s="34"/>
      <c r="M37" s="42">
        <f t="shared" si="12"/>
        <v>43680</v>
      </c>
      <c r="N37" s="38">
        <f t="shared" si="13"/>
        <v>0</v>
      </c>
      <c r="O37" s="63"/>
      <c r="P37" s="40"/>
    </row>
    <row r="38" spans="1:16" ht="15.75" x14ac:dyDescent="0.25">
      <c r="A38" s="24" t="s">
        <v>21</v>
      </c>
      <c r="B38" s="25"/>
      <c r="C38" s="43"/>
      <c r="D38" s="66"/>
      <c r="E38" s="43"/>
      <c r="F38" s="43"/>
      <c r="G38" s="43"/>
      <c r="H38" s="66"/>
      <c r="I38" s="43"/>
      <c r="J38" s="44"/>
      <c r="K38" s="44"/>
      <c r="L38" s="44"/>
      <c r="M38" s="44"/>
      <c r="N38" s="44"/>
      <c r="O38" s="44"/>
      <c r="P38" s="40"/>
    </row>
    <row r="39" spans="1:16" ht="45" outlineLevel="1" x14ac:dyDescent="0.25">
      <c r="A39" s="28" t="s">
        <v>21</v>
      </c>
      <c r="B39" s="29" t="s">
        <v>22</v>
      </c>
      <c r="C39" s="47"/>
      <c r="D39" s="65">
        <v>701320772</v>
      </c>
      <c r="E39" s="32" t="s">
        <v>80</v>
      </c>
      <c r="F39" s="48" t="s">
        <v>81</v>
      </c>
      <c r="G39" s="45" t="s">
        <v>82</v>
      </c>
      <c r="H39" s="69">
        <v>2025</v>
      </c>
      <c r="I39" s="41" t="s">
        <v>2103</v>
      </c>
      <c r="J39" s="34"/>
      <c r="K39" s="35">
        <v>573.6</v>
      </c>
      <c r="L39" s="34"/>
      <c r="M39" s="42">
        <f t="shared" ref="M39:M40" si="14">K39*100</f>
        <v>57360</v>
      </c>
      <c r="N39" s="38">
        <f t="shared" ref="N39:N44" si="15">J39*K39+L39*M39</f>
        <v>0</v>
      </c>
      <c r="O39" s="63"/>
      <c r="P39" s="40"/>
    </row>
    <row r="40" spans="1:16" ht="45" outlineLevel="1" x14ac:dyDescent="0.25">
      <c r="A40" s="28" t="s">
        <v>21</v>
      </c>
      <c r="B40" s="29" t="s">
        <v>22</v>
      </c>
      <c r="C40" s="47"/>
      <c r="D40" s="65">
        <v>701320773</v>
      </c>
      <c r="E40" s="32" t="s">
        <v>80</v>
      </c>
      <c r="F40" s="48" t="s">
        <v>83</v>
      </c>
      <c r="G40" s="45" t="s">
        <v>84</v>
      </c>
      <c r="H40" s="69">
        <v>2025</v>
      </c>
      <c r="I40" s="41" t="s">
        <v>2103</v>
      </c>
      <c r="J40" s="34"/>
      <c r="K40" s="35">
        <v>561.6</v>
      </c>
      <c r="L40" s="34"/>
      <c r="M40" s="42">
        <f t="shared" si="14"/>
        <v>56160</v>
      </c>
      <c r="N40" s="38">
        <f t="shared" si="15"/>
        <v>0</v>
      </c>
      <c r="O40" s="63"/>
      <c r="P40" s="40"/>
    </row>
    <row r="41" spans="1:16" ht="45" outlineLevel="1" x14ac:dyDescent="0.25">
      <c r="A41" s="28" t="s">
        <v>21</v>
      </c>
      <c r="B41" s="29" t="s">
        <v>22</v>
      </c>
      <c r="C41" s="47"/>
      <c r="D41" s="65">
        <v>701321739</v>
      </c>
      <c r="E41" s="32" t="s">
        <v>80</v>
      </c>
      <c r="F41" s="48" t="s">
        <v>85</v>
      </c>
      <c r="G41" s="45" t="s">
        <v>2133</v>
      </c>
      <c r="H41" s="69">
        <v>2025</v>
      </c>
      <c r="I41" s="41" t="s">
        <v>2103</v>
      </c>
      <c r="J41" s="34"/>
      <c r="K41" s="35">
        <v>304.8</v>
      </c>
      <c r="L41" s="34"/>
      <c r="M41" s="42">
        <f t="shared" ref="M41:M44" si="16">K41*100</f>
        <v>30480</v>
      </c>
      <c r="N41" s="38">
        <f t="shared" si="15"/>
        <v>0</v>
      </c>
      <c r="O41" s="63"/>
      <c r="P41" s="40"/>
    </row>
    <row r="42" spans="1:16" ht="45" outlineLevel="1" x14ac:dyDescent="0.25">
      <c r="A42" s="28" t="s">
        <v>21</v>
      </c>
      <c r="B42" s="29" t="s">
        <v>22</v>
      </c>
      <c r="C42" s="47"/>
      <c r="D42" s="65">
        <v>701120815</v>
      </c>
      <c r="E42" s="32" t="s">
        <v>2120</v>
      </c>
      <c r="F42" s="48" t="s">
        <v>2123</v>
      </c>
      <c r="G42" s="45" t="s">
        <v>2134</v>
      </c>
      <c r="H42" s="69">
        <v>2025</v>
      </c>
      <c r="I42" s="41" t="s">
        <v>2103</v>
      </c>
      <c r="J42" s="34"/>
      <c r="K42" s="35">
        <v>279.60000000000002</v>
      </c>
      <c r="L42" s="34"/>
      <c r="M42" s="42">
        <f t="shared" si="16"/>
        <v>27960.000000000004</v>
      </c>
      <c r="N42" s="38">
        <f t="shared" si="15"/>
        <v>0</v>
      </c>
      <c r="O42" s="63"/>
      <c r="P42" s="40"/>
    </row>
    <row r="43" spans="1:16" ht="45" outlineLevel="1" x14ac:dyDescent="0.25">
      <c r="A43" s="28" t="s">
        <v>21</v>
      </c>
      <c r="B43" s="29" t="s">
        <v>22</v>
      </c>
      <c r="C43" s="47"/>
      <c r="D43" s="65">
        <v>701120816</v>
      </c>
      <c r="E43" s="32" t="s">
        <v>2120</v>
      </c>
      <c r="F43" s="48" t="s">
        <v>2124</v>
      </c>
      <c r="G43" s="45" t="s">
        <v>2135</v>
      </c>
      <c r="H43" s="69">
        <v>2025</v>
      </c>
      <c r="I43" s="41" t="s">
        <v>2103</v>
      </c>
      <c r="J43" s="34"/>
      <c r="K43" s="35">
        <v>254.4</v>
      </c>
      <c r="L43" s="34"/>
      <c r="M43" s="42">
        <f t="shared" si="16"/>
        <v>25440</v>
      </c>
      <c r="N43" s="38">
        <f t="shared" si="15"/>
        <v>0</v>
      </c>
      <c r="O43" s="63"/>
      <c r="P43" s="40"/>
    </row>
    <row r="44" spans="1:16" ht="30" outlineLevel="1" x14ac:dyDescent="0.25">
      <c r="A44" s="28" t="s">
        <v>21</v>
      </c>
      <c r="B44" s="29" t="s">
        <v>22</v>
      </c>
      <c r="C44" s="47"/>
      <c r="D44" s="65">
        <v>701122706</v>
      </c>
      <c r="E44" s="32" t="s">
        <v>430</v>
      </c>
      <c r="F44" s="48" t="s">
        <v>2121</v>
      </c>
      <c r="G44" s="45" t="s">
        <v>2136</v>
      </c>
      <c r="H44" s="69">
        <v>2025</v>
      </c>
      <c r="I44" s="41" t="s">
        <v>2103</v>
      </c>
      <c r="J44" s="34"/>
      <c r="K44" s="35">
        <v>402</v>
      </c>
      <c r="L44" s="34"/>
      <c r="M44" s="42">
        <f t="shared" si="16"/>
        <v>40200</v>
      </c>
      <c r="N44" s="38">
        <f t="shared" si="15"/>
        <v>0</v>
      </c>
      <c r="O44" s="63"/>
      <c r="P44" s="40"/>
    </row>
    <row r="45" spans="1:16" ht="15.75" x14ac:dyDescent="0.25">
      <c r="A45" s="24" t="s">
        <v>21</v>
      </c>
      <c r="B45" s="25"/>
      <c r="C45" s="26"/>
      <c r="D45" s="67"/>
      <c r="E45" s="26"/>
      <c r="F45" s="26"/>
      <c r="G45" s="26"/>
      <c r="H45" s="67"/>
      <c r="I45" s="26"/>
      <c r="J45" s="27"/>
      <c r="K45" s="27"/>
      <c r="L45" s="27"/>
      <c r="M45" s="27"/>
      <c r="N45" s="27"/>
      <c r="O45" s="27"/>
    </row>
    <row r="46" spans="1:16" ht="60" outlineLevel="1" x14ac:dyDescent="0.25">
      <c r="A46" s="28" t="s">
        <v>21</v>
      </c>
      <c r="B46" s="29" t="s">
        <v>22</v>
      </c>
      <c r="C46" s="47"/>
      <c r="D46" s="65">
        <v>702321744</v>
      </c>
      <c r="E46" s="32" t="s">
        <v>86</v>
      </c>
      <c r="F46" s="32" t="s">
        <v>87</v>
      </c>
      <c r="G46" s="33" t="s">
        <v>2109</v>
      </c>
      <c r="H46" s="69">
        <v>2024</v>
      </c>
      <c r="I46" s="41" t="s">
        <v>2103</v>
      </c>
      <c r="J46" s="34"/>
      <c r="K46" s="35">
        <v>100</v>
      </c>
      <c r="L46" s="34"/>
      <c r="M46" s="42">
        <f t="shared" ref="M46" si="17">K46*100</f>
        <v>10000</v>
      </c>
      <c r="N46" s="38">
        <f>J46*K46+L46*M46</f>
        <v>0</v>
      </c>
      <c r="O46" s="39" t="str">
        <f t="shared" si="1"/>
        <v>Аннотация</v>
      </c>
      <c r="P46" s="40" t="s">
        <v>88</v>
      </c>
    </row>
    <row r="47" spans="1:16" ht="15.75" x14ac:dyDescent="0.25">
      <c r="A47" s="24" t="s">
        <v>21</v>
      </c>
      <c r="B47" s="25"/>
      <c r="C47" s="43"/>
      <c r="D47" s="66"/>
      <c r="E47" s="43"/>
      <c r="F47" s="43"/>
      <c r="G47" s="43"/>
      <c r="H47" s="66"/>
      <c r="I47" s="43"/>
      <c r="J47" s="44"/>
      <c r="K47" s="44"/>
      <c r="L47" s="44"/>
      <c r="M47" s="44"/>
      <c r="N47" s="44"/>
      <c r="O47" s="44"/>
      <c r="P47" s="40"/>
    </row>
    <row r="48" spans="1:16" ht="45" outlineLevel="1" x14ac:dyDescent="0.25">
      <c r="A48" s="28" t="s">
        <v>21</v>
      </c>
      <c r="B48" s="29" t="s">
        <v>22</v>
      </c>
      <c r="C48" s="30"/>
      <c r="D48" s="65">
        <v>701321730</v>
      </c>
      <c r="E48" s="32" t="s">
        <v>89</v>
      </c>
      <c r="F48" s="32" t="s">
        <v>90</v>
      </c>
      <c r="G48" s="45" t="s">
        <v>91</v>
      </c>
      <c r="H48" s="69">
        <v>2024</v>
      </c>
      <c r="I48" s="41" t="s">
        <v>2103</v>
      </c>
      <c r="J48" s="34"/>
      <c r="K48" s="35">
        <v>100</v>
      </c>
      <c r="L48" s="34"/>
      <c r="M48" s="42">
        <f t="shared" ref="M48" si="18">K48*100</f>
        <v>10000</v>
      </c>
      <c r="N48" s="38">
        <f>J48*K48+L48*M48</f>
        <v>0</v>
      </c>
      <c r="O48" s="39" t="str">
        <f t="shared" si="1"/>
        <v>Аннотация</v>
      </c>
      <c r="P48" s="40" t="s">
        <v>92</v>
      </c>
    </row>
    <row r="49" spans="1:16" ht="15.75" x14ac:dyDescent="0.25">
      <c r="A49" s="24" t="s">
        <v>21</v>
      </c>
      <c r="B49" s="25"/>
      <c r="C49" s="26"/>
      <c r="D49" s="67"/>
      <c r="E49" s="26"/>
      <c r="F49" s="26"/>
      <c r="G49" s="26"/>
      <c r="H49" s="67"/>
      <c r="I49" s="26"/>
      <c r="J49" s="27"/>
      <c r="K49" s="27"/>
      <c r="L49" s="27"/>
      <c r="M49" s="27"/>
      <c r="N49" s="27"/>
      <c r="O49" s="27"/>
    </row>
    <row r="50" spans="1:16" ht="45" outlineLevel="1" x14ac:dyDescent="0.25">
      <c r="A50" s="28" t="s">
        <v>21</v>
      </c>
      <c r="B50" s="29" t="s">
        <v>22</v>
      </c>
      <c r="C50" s="30" t="s">
        <v>93</v>
      </c>
      <c r="D50" s="65">
        <v>701321726</v>
      </c>
      <c r="E50" s="32" t="s">
        <v>94</v>
      </c>
      <c r="F50" s="49" t="s">
        <v>95</v>
      </c>
      <c r="G50" s="33" t="s">
        <v>96</v>
      </c>
      <c r="H50" s="69">
        <v>2024</v>
      </c>
      <c r="I50" s="59" t="s">
        <v>2102</v>
      </c>
      <c r="J50" s="34"/>
      <c r="K50" s="35">
        <v>300</v>
      </c>
      <c r="L50" s="34"/>
      <c r="M50" s="42">
        <f t="shared" ref="M50:M54" si="19">K50*100</f>
        <v>30000</v>
      </c>
      <c r="N50" s="38">
        <f t="shared" ref="N50:N58" si="20">J50*K50+L50*M50</f>
        <v>0</v>
      </c>
      <c r="O50" s="39" t="str">
        <f t="shared" si="1"/>
        <v>Аннотация</v>
      </c>
      <c r="P50" s="40" t="s">
        <v>101</v>
      </c>
    </row>
    <row r="51" spans="1:16" ht="45" outlineLevel="1" x14ac:dyDescent="0.25">
      <c r="A51" s="28" t="s">
        <v>21</v>
      </c>
      <c r="B51" s="29" t="s">
        <v>22</v>
      </c>
      <c r="C51" s="30" t="s">
        <v>93</v>
      </c>
      <c r="D51" s="65">
        <v>701321727</v>
      </c>
      <c r="E51" s="32" t="s">
        <v>94</v>
      </c>
      <c r="F51" s="49" t="s">
        <v>97</v>
      </c>
      <c r="G51" s="33" t="s">
        <v>98</v>
      </c>
      <c r="H51" s="69">
        <v>2024</v>
      </c>
      <c r="I51" s="59" t="s">
        <v>2102</v>
      </c>
      <c r="J51" s="34"/>
      <c r="K51" s="35">
        <v>300</v>
      </c>
      <c r="L51" s="34"/>
      <c r="M51" s="42">
        <f t="shared" si="19"/>
        <v>30000</v>
      </c>
      <c r="N51" s="38">
        <f t="shared" si="20"/>
        <v>0</v>
      </c>
      <c r="O51" s="39" t="str">
        <f t="shared" si="1"/>
        <v>Аннотация</v>
      </c>
      <c r="P51" s="40" t="s">
        <v>102</v>
      </c>
    </row>
    <row r="52" spans="1:16" ht="45" outlineLevel="1" x14ac:dyDescent="0.25">
      <c r="A52" s="28" t="s">
        <v>21</v>
      </c>
      <c r="B52" s="29" t="s">
        <v>22</v>
      </c>
      <c r="C52" s="30" t="s">
        <v>93</v>
      </c>
      <c r="D52" s="65">
        <v>701321719</v>
      </c>
      <c r="E52" s="32" t="s">
        <v>94</v>
      </c>
      <c r="F52" s="32" t="s">
        <v>99</v>
      </c>
      <c r="G52" s="33" t="s">
        <v>100</v>
      </c>
      <c r="H52" s="69">
        <v>2024</v>
      </c>
      <c r="I52" s="59" t="s">
        <v>2103</v>
      </c>
      <c r="J52" s="34"/>
      <c r="K52" s="35">
        <v>250</v>
      </c>
      <c r="L52" s="34"/>
      <c r="M52" s="42">
        <f t="shared" si="19"/>
        <v>25000</v>
      </c>
      <c r="N52" s="38">
        <f t="shared" si="20"/>
        <v>0</v>
      </c>
      <c r="O52" s="39" t="str">
        <f t="shared" si="1"/>
        <v>Аннотация</v>
      </c>
      <c r="P52" s="40" t="s">
        <v>103</v>
      </c>
    </row>
    <row r="53" spans="1:16" ht="60" outlineLevel="1" x14ac:dyDescent="0.25">
      <c r="A53" s="28" t="s">
        <v>21</v>
      </c>
      <c r="B53" s="29" t="s">
        <v>22</v>
      </c>
      <c r="C53" s="30"/>
      <c r="D53" s="65">
        <v>701322590</v>
      </c>
      <c r="E53" s="32" t="s">
        <v>116</v>
      </c>
      <c r="F53" s="48" t="s">
        <v>117</v>
      </c>
      <c r="G53" s="33" t="s">
        <v>118</v>
      </c>
      <c r="H53" s="69">
        <v>2024</v>
      </c>
      <c r="I53" s="59" t="s">
        <v>2125</v>
      </c>
      <c r="J53" s="34"/>
      <c r="K53" s="42">
        <v>350.4</v>
      </c>
      <c r="L53" s="34"/>
      <c r="M53" s="42">
        <f t="shared" si="19"/>
        <v>35040</v>
      </c>
      <c r="N53" s="38">
        <f t="shared" si="20"/>
        <v>0</v>
      </c>
      <c r="O53" s="39" t="str">
        <f>HYPERLINK(P53,"Аннотация")</f>
        <v>Аннотация</v>
      </c>
      <c r="P53" s="40" t="s">
        <v>119</v>
      </c>
    </row>
    <row r="54" spans="1:16" ht="45" outlineLevel="1" x14ac:dyDescent="0.25">
      <c r="A54" s="28" t="s">
        <v>21</v>
      </c>
      <c r="B54" s="29" t="s">
        <v>22</v>
      </c>
      <c r="C54" s="30"/>
      <c r="D54" s="65">
        <v>701322589</v>
      </c>
      <c r="E54" s="32" t="s">
        <v>112</v>
      </c>
      <c r="F54" s="48" t="s">
        <v>113</v>
      </c>
      <c r="G54" s="33" t="s">
        <v>114</v>
      </c>
      <c r="H54" s="69">
        <v>2024</v>
      </c>
      <c r="I54" s="59" t="s">
        <v>2125</v>
      </c>
      <c r="J54" s="34"/>
      <c r="K54" s="35">
        <v>300</v>
      </c>
      <c r="L54" s="34"/>
      <c r="M54" s="42">
        <f t="shared" si="19"/>
        <v>30000</v>
      </c>
      <c r="N54" s="38">
        <f t="shared" si="20"/>
        <v>0</v>
      </c>
      <c r="O54" s="39" t="str">
        <f>HYPERLINK(P54,"Аннотация")</f>
        <v>Аннотация</v>
      </c>
      <c r="P54" s="40" t="s">
        <v>115</v>
      </c>
    </row>
    <row r="55" spans="1:16" ht="45" outlineLevel="1" x14ac:dyDescent="0.25">
      <c r="A55" s="28" t="s">
        <v>21</v>
      </c>
      <c r="B55" s="29" t="s">
        <v>22</v>
      </c>
      <c r="C55" s="30" t="s">
        <v>104</v>
      </c>
      <c r="D55" s="65">
        <v>701321036</v>
      </c>
      <c r="E55" s="32" t="s">
        <v>105</v>
      </c>
      <c r="F55" s="50" t="s">
        <v>106</v>
      </c>
      <c r="G55" s="33" t="s">
        <v>107</v>
      </c>
      <c r="H55" s="69">
        <v>2024</v>
      </c>
      <c r="I55" s="59" t="s">
        <v>2102</v>
      </c>
      <c r="J55" s="34"/>
      <c r="K55" s="35">
        <v>300</v>
      </c>
      <c r="L55" s="34"/>
      <c r="M55" s="42">
        <f t="shared" ref="M55:M58" si="21">K55*100</f>
        <v>30000</v>
      </c>
      <c r="N55" s="38">
        <f t="shared" si="20"/>
        <v>0</v>
      </c>
      <c r="O55" s="39" t="str">
        <f t="shared" si="1"/>
        <v>Аннотация</v>
      </c>
      <c r="P55" s="40" t="s">
        <v>110</v>
      </c>
    </row>
    <row r="56" spans="1:16" ht="60" outlineLevel="1" x14ac:dyDescent="0.25">
      <c r="A56" s="28" t="s">
        <v>21</v>
      </c>
      <c r="B56" s="29" t="s">
        <v>22</v>
      </c>
      <c r="C56" s="30" t="s">
        <v>104</v>
      </c>
      <c r="D56" s="65">
        <v>701321742</v>
      </c>
      <c r="E56" s="32" t="s">
        <v>105</v>
      </c>
      <c r="F56" s="48" t="s">
        <v>108</v>
      </c>
      <c r="G56" s="33" t="s">
        <v>109</v>
      </c>
      <c r="H56" s="69">
        <v>2024</v>
      </c>
      <c r="I56" s="59" t="s">
        <v>2103</v>
      </c>
      <c r="J56" s="34"/>
      <c r="K56" s="35">
        <v>250</v>
      </c>
      <c r="L56" s="34"/>
      <c r="M56" s="42">
        <f t="shared" si="21"/>
        <v>25000</v>
      </c>
      <c r="N56" s="38">
        <f t="shared" si="20"/>
        <v>0</v>
      </c>
      <c r="O56" s="39" t="str">
        <f t="shared" si="1"/>
        <v>Аннотация</v>
      </c>
      <c r="P56" s="40" t="s">
        <v>111</v>
      </c>
    </row>
    <row r="57" spans="1:16" ht="75" outlineLevel="1" x14ac:dyDescent="0.25">
      <c r="A57" s="28" t="s">
        <v>21</v>
      </c>
      <c r="B57" s="29" t="s">
        <v>22</v>
      </c>
      <c r="C57" s="30"/>
      <c r="D57" s="65">
        <v>701322595</v>
      </c>
      <c r="E57" s="32" t="s">
        <v>120</v>
      </c>
      <c r="F57" s="48" t="s">
        <v>121</v>
      </c>
      <c r="G57" s="33" t="s">
        <v>122</v>
      </c>
      <c r="H57" s="69">
        <v>2025</v>
      </c>
      <c r="I57" s="59" t="s">
        <v>2125</v>
      </c>
      <c r="J57" s="34"/>
      <c r="K57" s="42">
        <v>350.4</v>
      </c>
      <c r="L57" s="34"/>
      <c r="M57" s="42">
        <f t="shared" si="21"/>
        <v>35040</v>
      </c>
      <c r="N57" s="38">
        <f t="shared" si="20"/>
        <v>0</v>
      </c>
      <c r="O57" s="39" t="str">
        <f t="shared" si="1"/>
        <v>Аннотация</v>
      </c>
      <c r="P57" s="40" t="s">
        <v>123</v>
      </c>
    </row>
    <row r="58" spans="1:16" ht="45" outlineLevel="1" x14ac:dyDescent="0.25">
      <c r="A58" s="28" t="s">
        <v>21</v>
      </c>
      <c r="B58" s="29" t="s">
        <v>22</v>
      </c>
      <c r="C58" s="71" t="s">
        <v>2114</v>
      </c>
      <c r="D58" s="65">
        <v>701321626</v>
      </c>
      <c r="E58" s="32" t="s">
        <v>105</v>
      </c>
      <c r="F58" s="48" t="s">
        <v>2115</v>
      </c>
      <c r="G58" s="33" t="s">
        <v>2138</v>
      </c>
      <c r="H58" s="69">
        <v>2023</v>
      </c>
      <c r="I58" s="59" t="s">
        <v>2125</v>
      </c>
      <c r="J58" s="34"/>
      <c r="K58" s="42">
        <v>330</v>
      </c>
      <c r="L58" s="34"/>
      <c r="M58" s="42">
        <f t="shared" si="21"/>
        <v>33000</v>
      </c>
      <c r="N58" s="38">
        <f t="shared" si="20"/>
        <v>0</v>
      </c>
      <c r="O58" s="63" t="s">
        <v>2110</v>
      </c>
      <c r="P58" s="40"/>
    </row>
    <row r="59" spans="1:16" ht="15.75" x14ac:dyDescent="0.25">
      <c r="A59" s="24" t="s">
        <v>21</v>
      </c>
      <c r="B59" s="25"/>
      <c r="C59" s="43"/>
      <c r="D59" s="66"/>
      <c r="E59" s="43"/>
      <c r="F59" s="43"/>
      <c r="G59" s="43"/>
      <c r="H59" s="66"/>
      <c r="I59" s="43"/>
      <c r="J59" s="44"/>
      <c r="K59" s="44"/>
      <c r="L59" s="44"/>
      <c r="M59" s="44"/>
      <c r="N59" s="44"/>
      <c r="O59" s="44"/>
      <c r="P59" s="40"/>
    </row>
    <row r="60" spans="1:16" ht="45" outlineLevel="1" x14ac:dyDescent="0.25">
      <c r="A60" s="28" t="s">
        <v>21</v>
      </c>
      <c r="B60" s="29" t="s">
        <v>22</v>
      </c>
      <c r="C60" s="30" t="s">
        <v>124</v>
      </c>
      <c r="D60" s="65">
        <v>701321746</v>
      </c>
      <c r="E60" s="32" t="s">
        <v>125</v>
      </c>
      <c r="F60" s="32" t="s">
        <v>126</v>
      </c>
      <c r="G60" s="45" t="s">
        <v>127</v>
      </c>
      <c r="H60" s="69">
        <v>2024</v>
      </c>
      <c r="I60" s="41" t="s">
        <v>2103</v>
      </c>
      <c r="J60" s="34"/>
      <c r="K60" s="42">
        <v>150</v>
      </c>
      <c r="L60" s="34"/>
      <c r="M60" s="42">
        <f t="shared" ref="M60" si="22">K60*100</f>
        <v>15000</v>
      </c>
      <c r="N60" s="38">
        <f t="shared" ref="N60:N61" si="23">J60*K60+L60*M60</f>
        <v>0</v>
      </c>
      <c r="O60" s="39" t="str">
        <f t="shared" si="1"/>
        <v>Аннотация</v>
      </c>
      <c r="P60" s="40" t="s">
        <v>128</v>
      </c>
    </row>
    <row r="61" spans="1:16" ht="30" outlineLevel="1" x14ac:dyDescent="0.25">
      <c r="A61" s="28" t="s">
        <v>21</v>
      </c>
      <c r="B61" s="29" t="s">
        <v>22</v>
      </c>
      <c r="C61" s="71"/>
      <c r="D61" s="65">
        <v>701322618</v>
      </c>
      <c r="E61" s="32" t="s">
        <v>2111</v>
      </c>
      <c r="F61" s="32" t="s">
        <v>212</v>
      </c>
      <c r="G61" s="45" t="s">
        <v>2139</v>
      </c>
      <c r="H61" s="69">
        <v>2024</v>
      </c>
      <c r="I61" s="41" t="s">
        <v>2103</v>
      </c>
      <c r="J61" s="34"/>
      <c r="K61" s="42">
        <v>360</v>
      </c>
      <c r="L61" s="34"/>
      <c r="M61" s="42">
        <f t="shared" ref="M61" si="24">K61*100</f>
        <v>36000</v>
      </c>
      <c r="N61" s="38">
        <f t="shared" si="23"/>
        <v>0</v>
      </c>
      <c r="O61" s="63"/>
      <c r="P61" s="40"/>
    </row>
    <row r="62" spans="1:16" ht="15.75" x14ac:dyDescent="0.25">
      <c r="A62" s="24" t="s">
        <v>21</v>
      </c>
      <c r="B62" s="25"/>
      <c r="C62" s="26"/>
      <c r="D62" s="67"/>
      <c r="E62" s="26"/>
      <c r="F62" s="26"/>
      <c r="G62" s="26"/>
      <c r="H62" s="67"/>
      <c r="I62" s="26"/>
      <c r="J62" s="27"/>
      <c r="K62" s="27"/>
      <c r="L62" s="27"/>
      <c r="M62" s="27"/>
      <c r="N62" s="27"/>
      <c r="O62" s="27"/>
    </row>
    <row r="63" spans="1:16" ht="45" outlineLevel="1" x14ac:dyDescent="0.25">
      <c r="A63" s="28" t="s">
        <v>21</v>
      </c>
      <c r="B63" s="29" t="s">
        <v>22</v>
      </c>
      <c r="C63" s="30" t="s">
        <v>129</v>
      </c>
      <c r="D63" s="65">
        <v>701320521</v>
      </c>
      <c r="E63" s="32" t="s">
        <v>130</v>
      </c>
      <c r="F63" s="32" t="s">
        <v>131</v>
      </c>
      <c r="G63" s="33" t="s">
        <v>132</v>
      </c>
      <c r="H63" s="69">
        <v>2024</v>
      </c>
      <c r="I63" s="41" t="s">
        <v>2102</v>
      </c>
      <c r="J63" s="34"/>
      <c r="K63" s="35">
        <v>150</v>
      </c>
      <c r="L63" s="34"/>
      <c r="M63" s="42">
        <f t="shared" ref="M63" si="25">K63*100</f>
        <v>15000</v>
      </c>
      <c r="N63" s="38">
        <f>J63*K63+L63*M63</f>
        <v>0</v>
      </c>
      <c r="O63" s="39" t="str">
        <f t="shared" si="1"/>
        <v>Аннотация</v>
      </c>
      <c r="P63" s="40" t="s">
        <v>133</v>
      </c>
    </row>
    <row r="64" spans="1:16" ht="15.75" x14ac:dyDescent="0.25">
      <c r="A64" s="24" t="s">
        <v>21</v>
      </c>
      <c r="B64" s="25"/>
      <c r="C64" s="43"/>
      <c r="D64" s="66"/>
      <c r="E64" s="43"/>
      <c r="F64" s="43"/>
      <c r="G64" s="43"/>
      <c r="H64" s="66"/>
      <c r="I64" s="43"/>
      <c r="J64" s="44"/>
      <c r="K64" s="44"/>
      <c r="L64" s="44"/>
      <c r="M64" s="44"/>
      <c r="N64" s="44"/>
      <c r="O64" s="44"/>
      <c r="P64" s="40"/>
    </row>
    <row r="65" spans="1:16" ht="30" outlineLevel="1" x14ac:dyDescent="0.25">
      <c r="A65" s="28" t="s">
        <v>21</v>
      </c>
      <c r="B65" s="29" t="s">
        <v>22</v>
      </c>
      <c r="C65" s="30" t="s">
        <v>134</v>
      </c>
      <c r="D65" s="65">
        <v>701321725</v>
      </c>
      <c r="E65" s="32" t="s">
        <v>135</v>
      </c>
      <c r="F65" s="49" t="s">
        <v>136</v>
      </c>
      <c r="G65" s="45" t="s">
        <v>137</v>
      </c>
      <c r="H65" s="69">
        <v>2024</v>
      </c>
      <c r="I65" s="41" t="s">
        <v>2102</v>
      </c>
      <c r="J65" s="34"/>
      <c r="K65" s="35">
        <v>300</v>
      </c>
      <c r="L65" s="34"/>
      <c r="M65" s="42">
        <f t="shared" ref="M65:M66" si="26">K65*100</f>
        <v>30000</v>
      </c>
      <c r="N65" s="38">
        <f t="shared" ref="N65:N70" si="27">J65*K65+L65*M65</f>
        <v>0</v>
      </c>
      <c r="O65" s="39" t="str">
        <f t="shared" si="1"/>
        <v>Аннотация</v>
      </c>
      <c r="P65" s="40" t="s">
        <v>140</v>
      </c>
    </row>
    <row r="66" spans="1:16" ht="30" outlineLevel="1" x14ac:dyDescent="0.25">
      <c r="A66" s="28" t="s">
        <v>21</v>
      </c>
      <c r="B66" s="29" t="s">
        <v>22</v>
      </c>
      <c r="C66" s="30" t="s">
        <v>134</v>
      </c>
      <c r="D66" s="65">
        <v>701321748</v>
      </c>
      <c r="E66" s="32" t="s">
        <v>135</v>
      </c>
      <c r="F66" s="32" t="s">
        <v>138</v>
      </c>
      <c r="G66" s="45" t="s">
        <v>139</v>
      </c>
      <c r="H66" s="69">
        <v>2024</v>
      </c>
      <c r="I66" s="41" t="s">
        <v>2103</v>
      </c>
      <c r="J66" s="34"/>
      <c r="K66" s="35">
        <v>250</v>
      </c>
      <c r="L66" s="34"/>
      <c r="M66" s="42">
        <f t="shared" si="26"/>
        <v>25000</v>
      </c>
      <c r="N66" s="38">
        <f t="shared" si="27"/>
        <v>0</v>
      </c>
      <c r="O66" s="39" t="str">
        <f t="shared" si="1"/>
        <v>Аннотация</v>
      </c>
      <c r="P66" s="40" t="s">
        <v>141</v>
      </c>
    </row>
    <row r="67" spans="1:16" ht="45" outlineLevel="1" x14ac:dyDescent="0.25">
      <c r="A67" s="28" t="s">
        <v>21</v>
      </c>
      <c r="B67" s="29" t="s">
        <v>22</v>
      </c>
      <c r="C67" s="30" t="s">
        <v>142</v>
      </c>
      <c r="D67" s="65">
        <v>701321693</v>
      </c>
      <c r="E67" s="32" t="s">
        <v>135</v>
      </c>
      <c r="F67" s="49" t="s">
        <v>143</v>
      </c>
      <c r="G67" s="45" t="s">
        <v>144</v>
      </c>
      <c r="H67" s="69">
        <v>2025</v>
      </c>
      <c r="I67" s="41" t="s">
        <v>2102</v>
      </c>
      <c r="J67" s="34"/>
      <c r="K67" s="35">
        <v>300</v>
      </c>
      <c r="L67" s="34"/>
      <c r="M67" s="42">
        <f t="shared" ref="M67:M70" si="28">K67*100</f>
        <v>30000</v>
      </c>
      <c r="N67" s="38">
        <f t="shared" si="27"/>
        <v>0</v>
      </c>
      <c r="O67" s="39" t="str">
        <f t="shared" si="1"/>
        <v>Аннотация</v>
      </c>
      <c r="P67" s="40" t="s">
        <v>147</v>
      </c>
    </row>
    <row r="68" spans="1:16" ht="30" outlineLevel="1" x14ac:dyDescent="0.25">
      <c r="A68" s="28" t="s">
        <v>21</v>
      </c>
      <c r="B68" s="29" t="s">
        <v>22</v>
      </c>
      <c r="C68" s="30" t="s">
        <v>142</v>
      </c>
      <c r="D68" s="65">
        <v>701321720</v>
      </c>
      <c r="E68" s="32" t="s">
        <v>135</v>
      </c>
      <c r="F68" s="32" t="s">
        <v>145</v>
      </c>
      <c r="G68" s="45" t="s">
        <v>146</v>
      </c>
      <c r="H68" s="69">
        <v>2025</v>
      </c>
      <c r="I68" s="41" t="s">
        <v>2103</v>
      </c>
      <c r="J68" s="34"/>
      <c r="K68" s="35">
        <v>250</v>
      </c>
      <c r="L68" s="34"/>
      <c r="M68" s="42">
        <f t="shared" si="28"/>
        <v>25000</v>
      </c>
      <c r="N68" s="38">
        <f t="shared" si="27"/>
        <v>0</v>
      </c>
      <c r="O68" s="39" t="str">
        <f t="shared" si="1"/>
        <v>Аннотация</v>
      </c>
      <c r="P68" s="40" t="s">
        <v>148</v>
      </c>
    </row>
    <row r="69" spans="1:16" ht="60" outlineLevel="1" x14ac:dyDescent="0.25">
      <c r="A69" s="28" t="s">
        <v>21</v>
      </c>
      <c r="B69" s="29" t="s">
        <v>22</v>
      </c>
      <c r="C69" s="30" t="s">
        <v>2112</v>
      </c>
      <c r="D69" s="65">
        <v>701322586</v>
      </c>
      <c r="E69" s="32" t="s">
        <v>149</v>
      </c>
      <c r="F69" s="32" t="s">
        <v>150</v>
      </c>
      <c r="G69" s="45" t="s">
        <v>151</v>
      </c>
      <c r="H69" s="69">
        <v>2024</v>
      </c>
      <c r="I69" s="41" t="s">
        <v>2125</v>
      </c>
      <c r="J69" s="34"/>
      <c r="K69" s="35">
        <v>300</v>
      </c>
      <c r="L69" s="34"/>
      <c r="M69" s="42">
        <f t="shared" si="28"/>
        <v>30000</v>
      </c>
      <c r="N69" s="38">
        <f t="shared" si="27"/>
        <v>0</v>
      </c>
      <c r="O69" s="39" t="str">
        <f t="shared" si="1"/>
        <v>Аннотация</v>
      </c>
      <c r="P69" s="40" t="s">
        <v>152</v>
      </c>
    </row>
    <row r="70" spans="1:16" ht="75" outlineLevel="1" x14ac:dyDescent="0.25">
      <c r="A70" s="28" t="s">
        <v>21</v>
      </c>
      <c r="B70" s="29" t="s">
        <v>22</v>
      </c>
      <c r="C70" s="30" t="s">
        <v>2113</v>
      </c>
      <c r="D70" s="65">
        <v>701322591</v>
      </c>
      <c r="E70" s="32" t="s">
        <v>153</v>
      </c>
      <c r="F70" s="48" t="s">
        <v>154</v>
      </c>
      <c r="G70" s="45" t="s">
        <v>155</v>
      </c>
      <c r="H70" s="69">
        <v>2024</v>
      </c>
      <c r="I70" s="41" t="s">
        <v>2125</v>
      </c>
      <c r="J70" s="34"/>
      <c r="K70" s="42">
        <v>350.4</v>
      </c>
      <c r="L70" s="34"/>
      <c r="M70" s="42">
        <f t="shared" si="28"/>
        <v>35040</v>
      </c>
      <c r="N70" s="38">
        <f t="shared" si="27"/>
        <v>0</v>
      </c>
      <c r="O70" s="39" t="str">
        <f t="shared" si="1"/>
        <v>Аннотация</v>
      </c>
      <c r="P70" s="40" t="s">
        <v>156</v>
      </c>
    </row>
    <row r="71" spans="1:16" ht="15.75" x14ac:dyDescent="0.25">
      <c r="A71" s="21" t="s">
        <v>157</v>
      </c>
      <c r="B71" s="22"/>
      <c r="C71" s="22"/>
      <c r="D71" s="68"/>
      <c r="E71" s="22"/>
      <c r="F71" s="22"/>
      <c r="G71" s="22"/>
      <c r="H71" s="68"/>
      <c r="I71" s="22"/>
      <c r="J71" s="22"/>
      <c r="K71" s="22"/>
      <c r="L71" s="22"/>
      <c r="M71" s="22"/>
      <c r="N71" s="22"/>
      <c r="O71" s="22"/>
      <c r="P71" s="40" t="e">
        <v>#N/A</v>
      </c>
    </row>
    <row r="72" spans="1:16" ht="45" x14ac:dyDescent="0.25">
      <c r="A72" s="51" t="s">
        <v>157</v>
      </c>
      <c r="B72" s="29" t="s">
        <v>22</v>
      </c>
      <c r="C72" s="47"/>
      <c r="D72" s="65">
        <v>703319300</v>
      </c>
      <c r="E72" s="32" t="s">
        <v>86</v>
      </c>
      <c r="F72" s="32" t="s">
        <v>158</v>
      </c>
      <c r="G72" s="32" t="str">
        <f t="shared" ref="G72:G91" si="29">F72 &amp; " / " &amp; E72</f>
        <v>ЭУМК: Безопасность жизнедеятельности / Косолапова Н.В.</v>
      </c>
      <c r="H72" s="69">
        <v>2024</v>
      </c>
      <c r="I72" s="41" t="s">
        <v>159</v>
      </c>
      <c r="J72" s="34"/>
      <c r="K72" s="42">
        <v>282</v>
      </c>
      <c r="L72" s="34"/>
      <c r="M72" s="42">
        <f t="shared" ref="M72:M91" si="30">K72*100</f>
        <v>28200</v>
      </c>
      <c r="N72" s="38">
        <f t="shared" ref="N72:N93" si="31">J72*K72+L72*M72</f>
        <v>0</v>
      </c>
      <c r="O72" s="39" t="str">
        <f t="shared" si="1"/>
        <v>Аннотация</v>
      </c>
      <c r="P72" s="40" t="s">
        <v>160</v>
      </c>
    </row>
    <row r="73" spans="1:16" ht="36" x14ac:dyDescent="0.25">
      <c r="A73" s="51" t="s">
        <v>157</v>
      </c>
      <c r="B73" s="29" t="s">
        <v>22</v>
      </c>
      <c r="C73" s="47"/>
      <c r="D73" s="65">
        <v>701320971</v>
      </c>
      <c r="E73" s="32" t="s">
        <v>162</v>
      </c>
      <c r="F73" s="32" t="s">
        <v>163</v>
      </c>
      <c r="G73" s="32" t="str">
        <f t="shared" si="29"/>
        <v>ЭУМК: Английский язык для сварщиков / Агеева Е.А.</v>
      </c>
      <c r="H73" s="69">
        <v>2025</v>
      </c>
      <c r="I73" s="41" t="s">
        <v>159</v>
      </c>
      <c r="J73" s="34"/>
      <c r="K73" s="42">
        <v>204</v>
      </c>
      <c r="L73" s="34"/>
      <c r="M73" s="42">
        <f t="shared" si="30"/>
        <v>20400</v>
      </c>
      <c r="N73" s="38">
        <f t="shared" si="31"/>
        <v>0</v>
      </c>
      <c r="O73" s="39" t="str">
        <f t="shared" ref="O73:O91" si="32">HYPERLINK(P73,"Аннотация")</f>
        <v>Аннотация</v>
      </c>
      <c r="P73" s="40" t="s">
        <v>164</v>
      </c>
    </row>
    <row r="74" spans="1:16" ht="33.75" x14ac:dyDescent="0.25">
      <c r="A74" s="51" t="s">
        <v>157</v>
      </c>
      <c r="B74" s="29" t="s">
        <v>22</v>
      </c>
      <c r="C74" s="47"/>
      <c r="D74" s="65">
        <v>701321648</v>
      </c>
      <c r="E74" s="32" t="s">
        <v>162</v>
      </c>
      <c r="F74" s="73" t="s">
        <v>165</v>
      </c>
      <c r="G74" s="32" t="str">
        <f t="shared" si="29"/>
        <v>ЭУМ: Английский язык. Сварочные технологии / Агеева Е.А.</v>
      </c>
      <c r="H74" s="69">
        <v>2023</v>
      </c>
      <c r="I74" s="75" t="s">
        <v>166</v>
      </c>
      <c r="J74" s="34"/>
      <c r="K74" s="42">
        <v>92.399999999999991</v>
      </c>
      <c r="L74" s="34"/>
      <c r="M74" s="42">
        <f t="shared" si="30"/>
        <v>9240</v>
      </c>
      <c r="N74" s="38">
        <f t="shared" si="31"/>
        <v>0</v>
      </c>
      <c r="O74" s="39" t="str">
        <f t="shared" si="32"/>
        <v>Аннотация</v>
      </c>
      <c r="P74" s="40" t="s">
        <v>167</v>
      </c>
    </row>
    <row r="75" spans="1:16" ht="33.75" x14ac:dyDescent="0.25">
      <c r="A75" s="51" t="s">
        <v>157</v>
      </c>
      <c r="B75" s="29" t="s">
        <v>22</v>
      </c>
      <c r="C75" s="47"/>
      <c r="D75" s="65">
        <v>701321649</v>
      </c>
      <c r="E75" s="32" t="s">
        <v>162</v>
      </c>
      <c r="F75" s="73" t="s">
        <v>168</v>
      </c>
      <c r="G75" s="32" t="str">
        <f t="shared" si="29"/>
        <v>ЭУМ: Английский язык: Обработка листового металла / Агеева Е.А.</v>
      </c>
      <c r="H75" s="69">
        <v>2023</v>
      </c>
      <c r="I75" s="75" t="s">
        <v>166</v>
      </c>
      <c r="J75" s="34"/>
      <c r="K75" s="42">
        <v>92.399999999999991</v>
      </c>
      <c r="L75" s="34"/>
      <c r="M75" s="42">
        <f t="shared" si="30"/>
        <v>9240</v>
      </c>
      <c r="N75" s="38">
        <f t="shared" si="31"/>
        <v>0</v>
      </c>
      <c r="O75" s="39" t="str">
        <f t="shared" si="32"/>
        <v>Аннотация</v>
      </c>
      <c r="P75" s="40" t="s">
        <v>169</v>
      </c>
    </row>
    <row r="76" spans="1:16" ht="45" x14ac:dyDescent="0.25">
      <c r="A76" s="51" t="s">
        <v>157</v>
      </c>
      <c r="B76" s="29" t="s">
        <v>22</v>
      </c>
      <c r="C76" s="47"/>
      <c r="D76" s="65">
        <v>701321644</v>
      </c>
      <c r="E76" s="32" t="s">
        <v>170</v>
      </c>
      <c r="F76" s="73" t="s">
        <v>171</v>
      </c>
      <c r="G76" s="32" t="str">
        <f t="shared" si="29"/>
        <v>ЭУМ: Английский язык: Информационные технологии / Баринова Т.Г.</v>
      </c>
      <c r="H76" s="69">
        <v>2023</v>
      </c>
      <c r="I76" s="75" t="s">
        <v>166</v>
      </c>
      <c r="J76" s="34"/>
      <c r="K76" s="42">
        <v>92.399999999999991</v>
      </c>
      <c r="L76" s="34"/>
      <c r="M76" s="42">
        <f t="shared" si="30"/>
        <v>9240</v>
      </c>
      <c r="N76" s="38">
        <f t="shared" si="31"/>
        <v>0</v>
      </c>
      <c r="O76" s="39" t="str">
        <f t="shared" si="32"/>
        <v>Аннотация</v>
      </c>
      <c r="P76" s="40" t="s">
        <v>172</v>
      </c>
    </row>
    <row r="77" spans="1:16" ht="33.75" x14ac:dyDescent="0.25">
      <c r="A77" s="51" t="s">
        <v>157</v>
      </c>
      <c r="B77" s="29" t="s">
        <v>22</v>
      </c>
      <c r="C77" s="47"/>
      <c r="D77" s="65">
        <v>701321654</v>
      </c>
      <c r="E77" s="32" t="s">
        <v>173</v>
      </c>
      <c r="F77" s="73" t="s">
        <v>174</v>
      </c>
      <c r="G77" s="32" t="str">
        <f t="shared" si="29"/>
        <v>ЭУМ: Английский язык. Ландшафтный дизайн / Бубич Ф.В.</v>
      </c>
      <c r="H77" s="69">
        <v>2023</v>
      </c>
      <c r="I77" s="75" t="s">
        <v>166</v>
      </c>
      <c r="J77" s="34"/>
      <c r="K77" s="42">
        <v>92.399999999999991</v>
      </c>
      <c r="L77" s="34"/>
      <c r="M77" s="42">
        <f t="shared" si="30"/>
        <v>9240</v>
      </c>
      <c r="N77" s="38">
        <f t="shared" si="31"/>
        <v>0</v>
      </c>
      <c r="O77" s="39" t="str">
        <f t="shared" si="32"/>
        <v>Аннотация</v>
      </c>
      <c r="P77" s="40" t="s">
        <v>175</v>
      </c>
    </row>
    <row r="78" spans="1:16" ht="60" x14ac:dyDescent="0.25">
      <c r="A78" s="51" t="s">
        <v>157</v>
      </c>
      <c r="B78" s="29" t="s">
        <v>22</v>
      </c>
      <c r="C78" s="47"/>
      <c r="D78" s="65">
        <v>701321643</v>
      </c>
      <c r="E78" s="32" t="s">
        <v>173</v>
      </c>
      <c r="F78" s="73" t="s">
        <v>176</v>
      </c>
      <c r="G78" s="32" t="str">
        <f t="shared" si="29"/>
        <v>ЭУМ: Английский язык. Эксплуатация сельскохозяйственных машин / Бубич Ф.В.</v>
      </c>
      <c r="H78" s="69">
        <v>2023</v>
      </c>
      <c r="I78" s="75" t="s">
        <v>166</v>
      </c>
      <c r="J78" s="34"/>
      <c r="K78" s="42">
        <v>92.399999999999991</v>
      </c>
      <c r="L78" s="34"/>
      <c r="M78" s="42">
        <f t="shared" si="30"/>
        <v>9240</v>
      </c>
      <c r="N78" s="38">
        <f t="shared" si="31"/>
        <v>0</v>
      </c>
      <c r="O78" s="39" t="str">
        <f t="shared" si="32"/>
        <v>Аннотация</v>
      </c>
      <c r="P78" s="40" t="s">
        <v>177</v>
      </c>
    </row>
    <row r="79" spans="1:16" ht="45" x14ac:dyDescent="0.25">
      <c r="A79" s="51" t="s">
        <v>157</v>
      </c>
      <c r="B79" s="29" t="s">
        <v>22</v>
      </c>
      <c r="C79" s="47"/>
      <c r="D79" s="65">
        <v>701321652</v>
      </c>
      <c r="E79" s="32" t="s">
        <v>178</v>
      </c>
      <c r="F79" s="73" t="s">
        <v>179</v>
      </c>
      <c r="G79" s="32" t="str">
        <f t="shared" si="29"/>
        <v>ЭУМ: Английский язык: Строительные работы / Голубев А.П.</v>
      </c>
      <c r="H79" s="69">
        <v>2023</v>
      </c>
      <c r="I79" s="75" t="s">
        <v>166</v>
      </c>
      <c r="J79" s="34"/>
      <c r="K79" s="42">
        <v>92.399999999999991</v>
      </c>
      <c r="L79" s="34"/>
      <c r="M79" s="42">
        <f t="shared" si="30"/>
        <v>9240</v>
      </c>
      <c r="N79" s="38">
        <f t="shared" si="31"/>
        <v>0</v>
      </c>
      <c r="O79" s="39" t="str">
        <f t="shared" si="32"/>
        <v>Аннотация</v>
      </c>
      <c r="P79" s="40" t="s">
        <v>180</v>
      </c>
    </row>
    <row r="80" spans="1:16" ht="45" x14ac:dyDescent="0.25">
      <c r="A80" s="51" t="s">
        <v>157</v>
      </c>
      <c r="B80" s="29" t="s">
        <v>22</v>
      </c>
      <c r="C80" s="47"/>
      <c r="D80" s="65">
        <v>701321645</v>
      </c>
      <c r="E80" s="32" t="s">
        <v>181</v>
      </c>
      <c r="F80" s="73" t="s">
        <v>182</v>
      </c>
      <c r="G80" s="32" t="str">
        <f t="shared" si="29"/>
        <v>ЭУМ: Английский язык: Мехатроника: Мобильная робототехника / Долтмурзиев Д.О.</v>
      </c>
      <c r="H80" s="69">
        <v>2023</v>
      </c>
      <c r="I80" s="75" t="s">
        <v>166</v>
      </c>
      <c r="J80" s="34"/>
      <c r="K80" s="42">
        <v>92.399999999999991</v>
      </c>
      <c r="L80" s="34"/>
      <c r="M80" s="42">
        <f t="shared" si="30"/>
        <v>9240</v>
      </c>
      <c r="N80" s="38">
        <f t="shared" si="31"/>
        <v>0</v>
      </c>
      <c r="O80" s="39" t="str">
        <f t="shared" si="32"/>
        <v>Аннотация</v>
      </c>
      <c r="P80" s="40" t="s">
        <v>183</v>
      </c>
    </row>
    <row r="81" spans="1:16" ht="33.75" x14ac:dyDescent="0.25">
      <c r="A81" s="51" t="s">
        <v>157</v>
      </c>
      <c r="B81" s="29" t="s">
        <v>22</v>
      </c>
      <c r="C81" s="47"/>
      <c r="D81" s="65">
        <v>701321646</v>
      </c>
      <c r="E81" s="32" t="s">
        <v>184</v>
      </c>
      <c r="F81" s="73" t="s">
        <v>185</v>
      </c>
      <c r="G81" s="32" t="str">
        <f t="shared" si="29"/>
        <v>ЭУМ: Английский язык: Графический дизайн / Кожарская Е.Э.</v>
      </c>
      <c r="H81" s="69">
        <v>2023</v>
      </c>
      <c r="I81" s="75" t="s">
        <v>166</v>
      </c>
      <c r="J81" s="34"/>
      <c r="K81" s="42">
        <v>92.399999999999991</v>
      </c>
      <c r="L81" s="34"/>
      <c r="M81" s="42">
        <f t="shared" si="30"/>
        <v>9240</v>
      </c>
      <c r="N81" s="38">
        <f t="shared" si="31"/>
        <v>0</v>
      </c>
      <c r="O81" s="39" t="str">
        <f t="shared" si="32"/>
        <v>Аннотация</v>
      </c>
      <c r="P81" s="40" t="s">
        <v>186</v>
      </c>
    </row>
    <row r="82" spans="1:16" ht="45" x14ac:dyDescent="0.25">
      <c r="A82" s="51" t="s">
        <v>157</v>
      </c>
      <c r="B82" s="29" t="s">
        <v>22</v>
      </c>
      <c r="C82" s="47"/>
      <c r="D82" s="65">
        <v>701321656</v>
      </c>
      <c r="E82" s="32" t="s">
        <v>184</v>
      </c>
      <c r="F82" s="73" t="s">
        <v>187</v>
      </c>
      <c r="G82" s="32" t="str">
        <f t="shared" si="29"/>
        <v>ЭУМ: Английский язык: Медицинский и социальный уход / Кожарская Е.Э.</v>
      </c>
      <c r="H82" s="69">
        <v>2023</v>
      </c>
      <c r="I82" s="75" t="s">
        <v>166</v>
      </c>
      <c r="J82" s="34"/>
      <c r="K82" s="42">
        <v>123.6</v>
      </c>
      <c r="L82" s="34"/>
      <c r="M82" s="42">
        <f t="shared" si="30"/>
        <v>12360</v>
      </c>
      <c r="N82" s="38">
        <f t="shared" si="31"/>
        <v>0</v>
      </c>
      <c r="O82" s="39" t="str">
        <f t="shared" si="32"/>
        <v>Аннотация</v>
      </c>
      <c r="P82" s="40" t="s">
        <v>188</v>
      </c>
    </row>
    <row r="83" spans="1:16" ht="45" x14ac:dyDescent="0.25">
      <c r="A83" s="51" t="s">
        <v>157</v>
      </c>
      <c r="B83" s="29" t="s">
        <v>22</v>
      </c>
      <c r="C83" s="47"/>
      <c r="D83" s="65">
        <v>701321655</v>
      </c>
      <c r="E83" s="32" t="s">
        <v>184</v>
      </c>
      <c r="F83" s="73" t="s">
        <v>189</v>
      </c>
      <c r="G83" s="32" t="str">
        <f t="shared" si="29"/>
        <v>ЭУМ: Английский язык: Общественное питание / Кожарская Е.Э.</v>
      </c>
      <c r="H83" s="69">
        <v>2023</v>
      </c>
      <c r="I83" s="75" t="s">
        <v>166</v>
      </c>
      <c r="J83" s="34"/>
      <c r="K83" s="42">
        <v>92.399999999999991</v>
      </c>
      <c r="L83" s="34"/>
      <c r="M83" s="42">
        <f t="shared" si="30"/>
        <v>9240</v>
      </c>
      <c r="N83" s="38">
        <f t="shared" si="31"/>
        <v>0</v>
      </c>
      <c r="O83" s="39" t="str">
        <f t="shared" si="32"/>
        <v>Аннотация</v>
      </c>
      <c r="P83" s="40" t="s">
        <v>190</v>
      </c>
    </row>
    <row r="84" spans="1:16" ht="45" x14ac:dyDescent="0.25">
      <c r="A84" s="51" t="s">
        <v>157</v>
      </c>
      <c r="B84" s="29" t="s">
        <v>22</v>
      </c>
      <c r="C84" s="47"/>
      <c r="D84" s="65">
        <v>701321650</v>
      </c>
      <c r="E84" s="32" t="s">
        <v>53</v>
      </c>
      <c r="F84" s="73" t="s">
        <v>191</v>
      </c>
      <c r="G84" s="32" t="str">
        <f t="shared" si="29"/>
        <v>ЭУМ: Английский язык: Инженерный дизайн CAD / Лаврик Г.В.</v>
      </c>
      <c r="H84" s="69">
        <v>2023</v>
      </c>
      <c r="I84" s="75" t="s">
        <v>166</v>
      </c>
      <c r="J84" s="34"/>
      <c r="K84" s="42">
        <v>92.399999999999991</v>
      </c>
      <c r="L84" s="34"/>
      <c r="M84" s="42">
        <f t="shared" si="30"/>
        <v>9240</v>
      </c>
      <c r="N84" s="38">
        <f t="shared" si="31"/>
        <v>0</v>
      </c>
      <c r="O84" s="39" t="str">
        <f t="shared" si="32"/>
        <v>Аннотация</v>
      </c>
      <c r="P84" s="40" t="s">
        <v>192</v>
      </c>
    </row>
    <row r="85" spans="1:16" ht="45" x14ac:dyDescent="0.25">
      <c r="A85" s="51" t="s">
        <v>157</v>
      </c>
      <c r="B85" s="29" t="s">
        <v>22</v>
      </c>
      <c r="C85" s="47"/>
      <c r="D85" s="65">
        <v>701321653</v>
      </c>
      <c r="E85" s="32" t="s">
        <v>193</v>
      </c>
      <c r="F85" s="73" t="s">
        <v>194</v>
      </c>
      <c r="G85" s="32" t="str">
        <f t="shared" si="29"/>
        <v>ЭУМ: Английский язык. Электромонтажные работы / Мильман К.С.</v>
      </c>
      <c r="H85" s="69">
        <v>2023</v>
      </c>
      <c r="I85" s="75" t="s">
        <v>166</v>
      </c>
      <c r="J85" s="34"/>
      <c r="K85" s="42">
        <v>92.399999999999991</v>
      </c>
      <c r="L85" s="34"/>
      <c r="M85" s="42">
        <f t="shared" si="30"/>
        <v>9240</v>
      </c>
      <c r="N85" s="38">
        <f t="shared" si="31"/>
        <v>0</v>
      </c>
      <c r="O85" s="39" t="str">
        <f t="shared" si="32"/>
        <v>Аннотация</v>
      </c>
      <c r="P85" s="40" t="s">
        <v>195</v>
      </c>
    </row>
    <row r="86" spans="1:16" ht="45" x14ac:dyDescent="0.25">
      <c r="A86" s="51" t="s">
        <v>157</v>
      </c>
      <c r="B86" s="29" t="s">
        <v>22</v>
      </c>
      <c r="C86" s="47"/>
      <c r="D86" s="65">
        <v>701321647</v>
      </c>
      <c r="E86" s="32" t="s">
        <v>196</v>
      </c>
      <c r="F86" s="73" t="s">
        <v>197</v>
      </c>
      <c r="G86" s="32" t="str">
        <f t="shared" si="29"/>
        <v>ЭУМ: Английский язык. Ремонт и обслуживание автомобилей / Моргунова Н.И.</v>
      </c>
      <c r="H86" s="69">
        <v>2023</v>
      </c>
      <c r="I86" s="75" t="s">
        <v>166</v>
      </c>
      <c r="J86" s="34"/>
      <c r="K86" s="42">
        <v>123.6</v>
      </c>
      <c r="L86" s="34"/>
      <c r="M86" s="42">
        <f t="shared" si="30"/>
        <v>12360</v>
      </c>
      <c r="N86" s="38">
        <f t="shared" si="31"/>
        <v>0</v>
      </c>
      <c r="O86" s="39" t="str">
        <f t="shared" si="32"/>
        <v>Аннотация</v>
      </c>
      <c r="P86" s="40" t="s">
        <v>198</v>
      </c>
    </row>
    <row r="87" spans="1:16" ht="45" x14ac:dyDescent="0.25">
      <c r="A87" s="51" t="s">
        <v>157</v>
      </c>
      <c r="B87" s="29" t="s">
        <v>22</v>
      </c>
      <c r="C87" s="47"/>
      <c r="D87" s="65">
        <v>701321657</v>
      </c>
      <c r="E87" s="32" t="s">
        <v>199</v>
      </c>
      <c r="F87" s="73" t="s">
        <v>200</v>
      </c>
      <c r="G87" s="32" t="str">
        <f t="shared" si="29"/>
        <v>ЭУМ: Английский язык: Администрирование отеля / Потапова И.И.</v>
      </c>
      <c r="H87" s="69">
        <v>2023</v>
      </c>
      <c r="I87" s="75" t="s">
        <v>166</v>
      </c>
      <c r="J87" s="34"/>
      <c r="K87" s="42">
        <v>123.6</v>
      </c>
      <c r="L87" s="34"/>
      <c r="M87" s="42">
        <f t="shared" si="30"/>
        <v>12360</v>
      </c>
      <c r="N87" s="38">
        <f t="shared" si="31"/>
        <v>0</v>
      </c>
      <c r="O87" s="39" t="str">
        <f t="shared" si="32"/>
        <v>Аннотация</v>
      </c>
      <c r="P87" s="40" t="s">
        <v>201</v>
      </c>
    </row>
    <row r="88" spans="1:16" ht="45" x14ac:dyDescent="0.25">
      <c r="A88" s="51" t="s">
        <v>157</v>
      </c>
      <c r="B88" s="29" t="s">
        <v>22</v>
      </c>
      <c r="C88" s="47"/>
      <c r="D88" s="65">
        <v>701321658</v>
      </c>
      <c r="E88" s="32" t="s">
        <v>202</v>
      </c>
      <c r="F88" s="73" t="s">
        <v>203</v>
      </c>
      <c r="G88" s="32" t="str">
        <f t="shared" si="29"/>
        <v>ЭУМ: Английский язык: Парикмахерское искусство / Чернышкова Е.М.</v>
      </c>
      <c r="H88" s="69">
        <v>2023</v>
      </c>
      <c r="I88" s="75" t="s">
        <v>166</v>
      </c>
      <c r="J88" s="34"/>
      <c r="K88" s="42">
        <v>92.399999999999991</v>
      </c>
      <c r="L88" s="34"/>
      <c r="M88" s="42">
        <f t="shared" si="30"/>
        <v>9240</v>
      </c>
      <c r="N88" s="38">
        <f t="shared" si="31"/>
        <v>0</v>
      </c>
      <c r="O88" s="39" t="str">
        <f t="shared" si="32"/>
        <v>Аннотация</v>
      </c>
      <c r="P88" s="40" t="s">
        <v>204</v>
      </c>
    </row>
    <row r="89" spans="1:16" ht="45" x14ac:dyDescent="0.25">
      <c r="A89" s="51" t="s">
        <v>157</v>
      </c>
      <c r="B89" s="29" t="s">
        <v>22</v>
      </c>
      <c r="C89" s="47"/>
      <c r="D89" s="65">
        <v>701321651</v>
      </c>
      <c r="E89" s="32" t="s">
        <v>205</v>
      </c>
      <c r="F89" s="73" t="s">
        <v>206</v>
      </c>
      <c r="G89" s="32" t="str">
        <f t="shared" si="29"/>
        <v>ЭУМ: Английский язык: Фрезерные и токарные работы на станках с ЧПУ / Шутова М.В.</v>
      </c>
      <c r="H89" s="69">
        <v>2023</v>
      </c>
      <c r="I89" s="75" t="s">
        <v>166</v>
      </c>
      <c r="J89" s="34"/>
      <c r="K89" s="42">
        <v>92.399999999999991</v>
      </c>
      <c r="L89" s="34"/>
      <c r="M89" s="42">
        <f t="shared" si="30"/>
        <v>9240</v>
      </c>
      <c r="N89" s="38">
        <f t="shared" si="31"/>
        <v>0</v>
      </c>
      <c r="O89" s="39" t="str">
        <f t="shared" si="32"/>
        <v>Аннотация</v>
      </c>
      <c r="P89" s="40" t="s">
        <v>207</v>
      </c>
    </row>
    <row r="90" spans="1:16" ht="36" x14ac:dyDescent="0.25">
      <c r="A90" s="51" t="s">
        <v>157</v>
      </c>
      <c r="B90" s="29" t="s">
        <v>22</v>
      </c>
      <c r="C90" s="47"/>
      <c r="D90" s="65">
        <v>701321023</v>
      </c>
      <c r="E90" s="32" t="s">
        <v>208</v>
      </c>
      <c r="F90" s="32" t="s">
        <v>209</v>
      </c>
      <c r="G90" s="32" t="str">
        <f t="shared" si="29"/>
        <v>ЭУМК: Основы бережливого производства / Давыдова Н.С.</v>
      </c>
      <c r="H90" s="69">
        <v>2023</v>
      </c>
      <c r="I90" s="41" t="s">
        <v>159</v>
      </c>
      <c r="J90" s="34"/>
      <c r="K90" s="42">
        <v>156</v>
      </c>
      <c r="L90" s="34"/>
      <c r="M90" s="42">
        <f t="shared" si="30"/>
        <v>15600</v>
      </c>
      <c r="N90" s="38">
        <f t="shared" si="31"/>
        <v>0</v>
      </c>
      <c r="O90" s="39" t="str">
        <f t="shared" si="32"/>
        <v>Аннотация</v>
      </c>
      <c r="P90" s="40" t="s">
        <v>210</v>
      </c>
    </row>
    <row r="91" spans="1:16" ht="36" x14ac:dyDescent="0.25">
      <c r="A91" s="51" t="s">
        <v>157</v>
      </c>
      <c r="B91" s="29" t="s">
        <v>22</v>
      </c>
      <c r="C91" s="47"/>
      <c r="D91" s="65">
        <v>701321033</v>
      </c>
      <c r="E91" s="32" t="s">
        <v>130</v>
      </c>
      <c r="F91" s="73" t="s">
        <v>2122</v>
      </c>
      <c r="G91" s="32" t="str">
        <f t="shared" si="29"/>
        <v>ЭУМК: Финансовая грамотность / Каджаева М.Р.</v>
      </c>
      <c r="H91" s="69">
        <v>2025</v>
      </c>
      <c r="I91" s="74" t="s">
        <v>159</v>
      </c>
      <c r="J91" s="34"/>
      <c r="K91" s="42">
        <v>350.4</v>
      </c>
      <c r="L91" s="34"/>
      <c r="M91" s="42">
        <f t="shared" si="30"/>
        <v>35040</v>
      </c>
      <c r="N91" s="38">
        <f t="shared" si="31"/>
        <v>0</v>
      </c>
      <c r="O91" s="39" t="str">
        <f t="shared" si="32"/>
        <v>Аннотация</v>
      </c>
      <c r="P91" s="40" t="s">
        <v>211</v>
      </c>
    </row>
    <row r="92" spans="1:16" ht="15.75" x14ac:dyDescent="0.25">
      <c r="A92" s="21" t="s">
        <v>213</v>
      </c>
      <c r="B92" s="22"/>
      <c r="C92" s="22"/>
      <c r="D92" s="68"/>
      <c r="E92" s="22"/>
      <c r="F92" s="22"/>
      <c r="G92" s="22"/>
      <c r="H92" s="68"/>
      <c r="I92" s="22"/>
      <c r="J92" s="22"/>
      <c r="K92" s="22"/>
      <c r="L92" s="22"/>
      <c r="M92" s="22"/>
      <c r="N92" s="22"/>
      <c r="O92" s="22"/>
      <c r="P92" s="40" t="e">
        <v>#N/A</v>
      </c>
    </row>
    <row r="93" spans="1:16" ht="36" x14ac:dyDescent="0.25">
      <c r="A93" s="28" t="s">
        <v>213</v>
      </c>
      <c r="B93" s="29" t="s">
        <v>22</v>
      </c>
      <c r="C93" s="47"/>
      <c r="D93" s="65">
        <v>703319481</v>
      </c>
      <c r="E93" s="32" t="s">
        <v>161</v>
      </c>
      <c r="F93" s="32" t="s">
        <v>479</v>
      </c>
      <c r="G93" s="33" t="str">
        <f t="shared" ref="G93" si="33">F93 &amp; " / " &amp; E93</f>
        <v>Безопасность жизнедеятельности: ЭУМК / Сапронов Ю.Г.</v>
      </c>
      <c r="H93" s="69">
        <v>2024</v>
      </c>
      <c r="I93" s="41" t="s">
        <v>159</v>
      </c>
      <c r="J93" s="34"/>
      <c r="K93" s="42">
        <v>276</v>
      </c>
      <c r="L93" s="34"/>
      <c r="M93" s="42">
        <f>K93*50</f>
        <v>13800</v>
      </c>
      <c r="N93" s="38">
        <f t="shared" si="31"/>
        <v>0</v>
      </c>
      <c r="O93" s="39" t="s">
        <v>2110</v>
      </c>
    </row>
    <row r="94" spans="1:16" ht="15.75" x14ac:dyDescent="0.25">
      <c r="A94" s="21" t="s">
        <v>478</v>
      </c>
      <c r="B94" s="22"/>
      <c r="C94" s="22"/>
      <c r="D94" s="68"/>
      <c r="E94" s="22"/>
      <c r="F94" s="22"/>
      <c r="G94" s="22"/>
      <c r="H94" s="68"/>
      <c r="I94" s="22"/>
      <c r="J94" s="22"/>
      <c r="K94" s="22"/>
      <c r="L94" s="22"/>
      <c r="M94" s="22"/>
      <c r="N94" s="22"/>
      <c r="O94" s="22"/>
      <c r="P94" s="40" t="e">
        <v>#N/A</v>
      </c>
    </row>
    <row r="95" spans="1:16" ht="45" x14ac:dyDescent="0.25">
      <c r="A95" s="51" t="s">
        <v>478</v>
      </c>
      <c r="B95" s="29" t="s">
        <v>22</v>
      </c>
      <c r="C95" s="47"/>
      <c r="D95" s="65">
        <v>702320230</v>
      </c>
      <c r="E95" s="32" t="s">
        <v>481</v>
      </c>
      <c r="F95" s="32" t="s">
        <v>482</v>
      </c>
      <c r="G95" s="32" t="str">
        <f t="shared" ref="G95:G122" si="34">F95 &amp; " / " &amp; E95</f>
        <v>Самопрезентация при устройстве на работу: Онлайн-курс для профориентации / Бариева Н.Ю.</v>
      </c>
      <c r="H95" s="69">
        <v>2025</v>
      </c>
      <c r="I95" s="41" t="s">
        <v>480</v>
      </c>
      <c r="J95" s="34"/>
      <c r="K95" s="42">
        <v>240</v>
      </c>
      <c r="L95" s="34"/>
      <c r="M95" s="42">
        <v>12000</v>
      </c>
      <c r="N95" s="38">
        <f t="shared" ref="N95:N157" si="35">J95*K95+L95*M95</f>
        <v>0</v>
      </c>
      <c r="O95" s="39"/>
      <c r="P95" s="40" t="e">
        <v>#N/A</v>
      </c>
    </row>
    <row r="96" spans="1:16" ht="45" x14ac:dyDescent="0.25">
      <c r="A96" s="51" t="s">
        <v>478</v>
      </c>
      <c r="B96" s="29" t="s">
        <v>22</v>
      </c>
      <c r="C96" s="47"/>
      <c r="D96" s="65">
        <v>702320229</v>
      </c>
      <c r="E96" s="32" t="s">
        <v>481</v>
      </c>
      <c r="F96" s="32" t="s">
        <v>483</v>
      </c>
      <c r="G96" s="32" t="str">
        <f t="shared" si="34"/>
        <v>Технология поиска работы и трудоустройство: Онлайн-курс для  профориентации / Бариева Н.Ю.</v>
      </c>
      <c r="H96" s="69">
        <v>2025</v>
      </c>
      <c r="I96" s="41" t="s">
        <v>480</v>
      </c>
      <c r="J96" s="34"/>
      <c r="K96" s="42">
        <v>240</v>
      </c>
      <c r="L96" s="34"/>
      <c r="M96" s="42">
        <v>12000</v>
      </c>
      <c r="N96" s="38">
        <f t="shared" si="35"/>
        <v>0</v>
      </c>
      <c r="O96" s="39"/>
      <c r="P96" s="40" t="e">
        <v>#N/A</v>
      </c>
    </row>
    <row r="97" spans="1:16" ht="36" x14ac:dyDescent="0.25">
      <c r="A97" s="51" t="s">
        <v>478</v>
      </c>
      <c r="B97" s="29" t="s">
        <v>22</v>
      </c>
      <c r="C97" s="47"/>
      <c r="D97" s="65">
        <v>701320509</v>
      </c>
      <c r="E97" s="32" t="s">
        <v>304</v>
      </c>
      <c r="F97" s="32" t="s">
        <v>484</v>
      </c>
      <c r="G97" s="32" t="str">
        <f t="shared" si="34"/>
        <v>Психология общения: ЭУМК / Панфилова А.П.</v>
      </c>
      <c r="H97" s="69">
        <v>2025</v>
      </c>
      <c r="I97" s="41" t="s">
        <v>159</v>
      </c>
      <c r="J97" s="34"/>
      <c r="K97" s="42">
        <v>210</v>
      </c>
      <c r="L97" s="34"/>
      <c r="M97" s="42">
        <v>10500</v>
      </c>
      <c r="N97" s="38">
        <f t="shared" si="35"/>
        <v>0</v>
      </c>
      <c r="O97" s="39" t="str">
        <f t="shared" ref="O97:O101" si="36">HYPERLINK(P97,"Аннотация")</f>
        <v>Аннотация</v>
      </c>
      <c r="P97" s="40" t="s">
        <v>485</v>
      </c>
    </row>
    <row r="98" spans="1:16" ht="36" x14ac:dyDescent="0.25">
      <c r="A98" s="51" t="s">
        <v>478</v>
      </c>
      <c r="B98" s="29" t="s">
        <v>486</v>
      </c>
      <c r="C98" s="47"/>
      <c r="D98" s="65">
        <v>702319301</v>
      </c>
      <c r="E98" s="32" t="s">
        <v>487</v>
      </c>
      <c r="F98" s="32" t="s">
        <v>488</v>
      </c>
      <c r="G98" s="32" t="str">
        <f t="shared" si="34"/>
        <v>Инженерная графика: ЭУМК / Муравьев С.Н.</v>
      </c>
      <c r="H98" s="69">
        <v>2025</v>
      </c>
      <c r="I98" s="41" t="s">
        <v>159</v>
      </c>
      <c r="J98" s="34"/>
      <c r="K98" s="42">
        <v>296.39999999999998</v>
      </c>
      <c r="L98" s="34"/>
      <c r="M98" s="42">
        <v>14799.599999999999</v>
      </c>
      <c r="N98" s="38">
        <f t="shared" si="35"/>
        <v>0</v>
      </c>
      <c r="O98" s="39" t="str">
        <f t="shared" si="36"/>
        <v>Аннотация</v>
      </c>
      <c r="P98" s="40" t="s">
        <v>489</v>
      </c>
    </row>
    <row r="99" spans="1:16" ht="75" x14ac:dyDescent="0.25">
      <c r="A99" s="51" t="s">
        <v>478</v>
      </c>
      <c r="B99" s="29" t="s">
        <v>490</v>
      </c>
      <c r="C99" s="47"/>
      <c r="D99" s="65">
        <v>702319318</v>
      </c>
      <c r="E99" s="32" t="s">
        <v>238</v>
      </c>
      <c r="F99" s="32" t="s">
        <v>491</v>
      </c>
      <c r="G99" s="32" t="str">
        <f t="shared" si="34"/>
        <v>Правовое обеспечение профессиональной деятельности: ЭУМК / Румынина В.В.</v>
      </c>
      <c r="H99" s="69">
        <v>2025</v>
      </c>
      <c r="I99" s="41" t="s">
        <v>159</v>
      </c>
      <c r="J99" s="34"/>
      <c r="K99" s="42">
        <v>259.2</v>
      </c>
      <c r="L99" s="34"/>
      <c r="M99" s="42">
        <v>12950.4</v>
      </c>
      <c r="N99" s="38">
        <f t="shared" si="35"/>
        <v>0</v>
      </c>
      <c r="O99" s="39" t="str">
        <f t="shared" si="36"/>
        <v>Аннотация</v>
      </c>
      <c r="P99" s="40" t="s">
        <v>492</v>
      </c>
    </row>
    <row r="100" spans="1:16" ht="36" x14ac:dyDescent="0.25">
      <c r="A100" s="51" t="s">
        <v>478</v>
      </c>
      <c r="B100" s="29" t="s">
        <v>493</v>
      </c>
      <c r="C100" s="47"/>
      <c r="D100" s="65">
        <v>702319301</v>
      </c>
      <c r="E100" s="32" t="s">
        <v>487</v>
      </c>
      <c r="F100" s="32" t="s">
        <v>488</v>
      </c>
      <c r="G100" s="32" t="str">
        <f t="shared" si="34"/>
        <v>Инженерная графика: ЭУМК / Муравьев С.Н.</v>
      </c>
      <c r="H100" s="69">
        <v>2025</v>
      </c>
      <c r="I100" s="41" t="s">
        <v>159</v>
      </c>
      <c r="J100" s="34"/>
      <c r="K100" s="42">
        <v>296.39999999999998</v>
      </c>
      <c r="L100" s="34"/>
      <c r="M100" s="42">
        <v>14799.599999999999</v>
      </c>
      <c r="N100" s="38">
        <f t="shared" si="35"/>
        <v>0</v>
      </c>
      <c r="O100" s="39" t="str">
        <f t="shared" si="36"/>
        <v>Аннотация</v>
      </c>
      <c r="P100" s="40" t="s">
        <v>489</v>
      </c>
    </row>
    <row r="101" spans="1:16" ht="45" x14ac:dyDescent="0.25">
      <c r="A101" s="51" t="s">
        <v>478</v>
      </c>
      <c r="B101" s="29" t="s">
        <v>494</v>
      </c>
      <c r="C101" s="47"/>
      <c r="D101" s="65">
        <v>702319307</v>
      </c>
      <c r="E101" s="32" t="s">
        <v>232</v>
      </c>
      <c r="F101" s="32" t="s">
        <v>495</v>
      </c>
      <c r="G101" s="32" t="str">
        <f t="shared" si="34"/>
        <v>Электротехника и электроника: ЭУМК / Немцов М.В.</v>
      </c>
      <c r="H101" s="69">
        <v>2025</v>
      </c>
      <c r="I101" s="41" t="s">
        <v>159</v>
      </c>
      <c r="J101" s="34"/>
      <c r="K101" s="42">
        <v>350.4</v>
      </c>
      <c r="L101" s="34"/>
      <c r="M101" s="42">
        <v>17499.599999999999</v>
      </c>
      <c r="N101" s="38">
        <f t="shared" si="35"/>
        <v>0</v>
      </c>
      <c r="O101" s="39" t="str">
        <f t="shared" si="36"/>
        <v>Аннотация</v>
      </c>
      <c r="P101" s="40" t="s">
        <v>496</v>
      </c>
    </row>
    <row r="102" spans="1:16" ht="36" x14ac:dyDescent="0.25">
      <c r="A102" s="51" t="s">
        <v>478</v>
      </c>
      <c r="B102" s="29" t="s">
        <v>215</v>
      </c>
      <c r="C102" s="47"/>
      <c r="D102" s="65">
        <v>701320371</v>
      </c>
      <c r="E102" s="32" t="s">
        <v>497</v>
      </c>
      <c r="F102" s="32" t="s">
        <v>498</v>
      </c>
      <c r="G102" s="32" t="str">
        <f t="shared" si="34"/>
        <v>Основы строительного производства: ЭУМК / Береснев А.И.</v>
      </c>
      <c r="H102" s="69">
        <v>2025</v>
      </c>
      <c r="I102" s="41" t="s">
        <v>159</v>
      </c>
      <c r="J102" s="34"/>
      <c r="K102" s="42">
        <v>276</v>
      </c>
      <c r="L102" s="34"/>
      <c r="M102" s="42">
        <v>13800</v>
      </c>
      <c r="N102" s="38">
        <f t="shared" si="35"/>
        <v>0</v>
      </c>
      <c r="O102" s="39" t="str">
        <f t="shared" ref="O102:O105" si="37">HYPERLINK(P102,"Аннотация")</f>
        <v>Аннотация</v>
      </c>
      <c r="P102" s="40" t="s">
        <v>499</v>
      </c>
    </row>
    <row r="103" spans="1:16" ht="36" x14ac:dyDescent="0.25">
      <c r="A103" s="51" t="s">
        <v>478</v>
      </c>
      <c r="B103" s="29" t="s">
        <v>215</v>
      </c>
      <c r="C103" s="47"/>
      <c r="D103" s="65">
        <v>701319308</v>
      </c>
      <c r="E103" s="32" t="s">
        <v>500</v>
      </c>
      <c r="F103" s="32" t="s">
        <v>501</v>
      </c>
      <c r="G103" s="32" t="str">
        <f t="shared" si="34"/>
        <v>Основы строительного черчения: ЭУМК / Гусарова Е.А.</v>
      </c>
      <c r="H103" s="69">
        <v>2025</v>
      </c>
      <c r="I103" s="41" t="s">
        <v>159</v>
      </c>
      <c r="J103" s="34"/>
      <c r="K103" s="42">
        <v>337.2</v>
      </c>
      <c r="L103" s="34"/>
      <c r="M103" s="42">
        <v>16850.399999999998</v>
      </c>
      <c r="N103" s="38">
        <f t="shared" si="35"/>
        <v>0</v>
      </c>
      <c r="O103" s="39" t="str">
        <f t="shared" si="37"/>
        <v>Аннотация</v>
      </c>
      <c r="P103" s="40" t="s">
        <v>502</v>
      </c>
    </row>
    <row r="104" spans="1:16" ht="36" x14ac:dyDescent="0.25">
      <c r="A104" s="51" t="s">
        <v>478</v>
      </c>
      <c r="B104" s="29" t="s">
        <v>217</v>
      </c>
      <c r="C104" s="47"/>
      <c r="D104" s="65">
        <v>701320371</v>
      </c>
      <c r="E104" s="32" t="s">
        <v>497</v>
      </c>
      <c r="F104" s="32" t="s">
        <v>498</v>
      </c>
      <c r="G104" s="32" t="str">
        <f t="shared" si="34"/>
        <v>Основы строительного производства: ЭУМК / Береснев А.И.</v>
      </c>
      <c r="H104" s="69">
        <v>2025</v>
      </c>
      <c r="I104" s="41" t="s">
        <v>159</v>
      </c>
      <c r="J104" s="34"/>
      <c r="K104" s="42">
        <v>276</v>
      </c>
      <c r="L104" s="34"/>
      <c r="M104" s="42">
        <v>13800</v>
      </c>
      <c r="N104" s="38">
        <f t="shared" si="35"/>
        <v>0</v>
      </c>
      <c r="O104" s="39" t="str">
        <f t="shared" si="37"/>
        <v>Аннотация</v>
      </c>
      <c r="P104" s="40" t="s">
        <v>499</v>
      </c>
    </row>
    <row r="105" spans="1:16" ht="36" x14ac:dyDescent="0.25">
      <c r="A105" s="51" t="s">
        <v>478</v>
      </c>
      <c r="B105" s="29" t="s">
        <v>217</v>
      </c>
      <c r="C105" s="47"/>
      <c r="D105" s="65">
        <v>701319308</v>
      </c>
      <c r="E105" s="32" t="s">
        <v>500</v>
      </c>
      <c r="F105" s="32" t="s">
        <v>501</v>
      </c>
      <c r="G105" s="32" t="str">
        <f t="shared" si="34"/>
        <v>Основы строительного черчения: ЭУМК / Гусарова Е.А.</v>
      </c>
      <c r="H105" s="69">
        <v>2025</v>
      </c>
      <c r="I105" s="41" t="s">
        <v>159</v>
      </c>
      <c r="J105" s="34"/>
      <c r="K105" s="42">
        <v>337.2</v>
      </c>
      <c r="L105" s="34"/>
      <c r="M105" s="42">
        <v>16850.399999999998</v>
      </c>
      <c r="N105" s="38">
        <f t="shared" si="35"/>
        <v>0</v>
      </c>
      <c r="O105" s="39" t="str">
        <f t="shared" si="37"/>
        <v>Аннотация</v>
      </c>
      <c r="P105" s="40" t="s">
        <v>502</v>
      </c>
    </row>
    <row r="106" spans="1:16" ht="36" x14ac:dyDescent="0.25">
      <c r="A106" s="51" t="s">
        <v>478</v>
      </c>
      <c r="B106" s="29" t="s">
        <v>218</v>
      </c>
      <c r="C106" s="47"/>
      <c r="D106" s="65">
        <v>701319308</v>
      </c>
      <c r="E106" s="32" t="s">
        <v>500</v>
      </c>
      <c r="F106" s="32" t="s">
        <v>501</v>
      </c>
      <c r="G106" s="32" t="str">
        <f t="shared" si="34"/>
        <v>Основы строительного черчения: ЭУМК / Гусарова Е.А.</v>
      </c>
      <c r="H106" s="69">
        <v>2025</v>
      </c>
      <c r="I106" s="41" t="s">
        <v>159</v>
      </c>
      <c r="J106" s="34"/>
      <c r="K106" s="42">
        <v>337.2</v>
      </c>
      <c r="L106" s="34"/>
      <c r="M106" s="42">
        <v>16850.399999999998</v>
      </c>
      <c r="N106" s="38">
        <f t="shared" si="35"/>
        <v>0</v>
      </c>
      <c r="O106" s="39" t="str">
        <f t="shared" ref="O106:O150" si="38">HYPERLINK(P106,"Аннотация")</f>
        <v>Аннотация</v>
      </c>
      <c r="P106" s="40" t="s">
        <v>502</v>
      </c>
    </row>
    <row r="107" spans="1:16" ht="36" x14ac:dyDescent="0.25">
      <c r="A107" s="51" t="s">
        <v>478</v>
      </c>
      <c r="B107" s="29" t="s">
        <v>220</v>
      </c>
      <c r="C107" s="47"/>
      <c r="D107" s="65">
        <v>701319308</v>
      </c>
      <c r="E107" s="32" t="s">
        <v>500</v>
      </c>
      <c r="F107" s="32" t="s">
        <v>501</v>
      </c>
      <c r="G107" s="32" t="str">
        <f t="shared" si="34"/>
        <v>Основы строительного черчения: ЭУМК / Гусарова Е.А.</v>
      </c>
      <c r="H107" s="69">
        <v>2025</v>
      </c>
      <c r="I107" s="41" t="s">
        <v>159</v>
      </c>
      <c r="J107" s="34"/>
      <c r="K107" s="42">
        <v>337.2</v>
      </c>
      <c r="L107" s="34"/>
      <c r="M107" s="42">
        <v>16850.399999999998</v>
      </c>
      <c r="N107" s="38">
        <f t="shared" si="35"/>
        <v>0</v>
      </c>
      <c r="O107" s="39" t="str">
        <f t="shared" si="38"/>
        <v>Аннотация</v>
      </c>
      <c r="P107" s="40" t="s">
        <v>502</v>
      </c>
    </row>
    <row r="108" spans="1:16" ht="45" x14ac:dyDescent="0.25">
      <c r="A108" s="51" t="s">
        <v>478</v>
      </c>
      <c r="B108" s="29" t="s">
        <v>508</v>
      </c>
      <c r="C108" s="47"/>
      <c r="D108" s="65">
        <v>701320372</v>
      </c>
      <c r="E108" s="32" t="s">
        <v>497</v>
      </c>
      <c r="F108" s="32" t="s">
        <v>509</v>
      </c>
      <c r="G108" s="32" t="str">
        <f t="shared" si="34"/>
        <v>Выполнение стекольных работ: ЭУМК / Береснев А.И.</v>
      </c>
      <c r="H108" s="69">
        <v>2025</v>
      </c>
      <c r="I108" s="41" t="s">
        <v>159</v>
      </c>
      <c r="J108" s="34"/>
      <c r="K108" s="42">
        <v>248.39999999999998</v>
      </c>
      <c r="L108" s="34"/>
      <c r="M108" s="42">
        <v>12399.6</v>
      </c>
      <c r="N108" s="38">
        <f t="shared" si="35"/>
        <v>0</v>
      </c>
      <c r="O108" s="39" t="str">
        <f t="shared" si="38"/>
        <v>Аннотация</v>
      </c>
      <c r="P108" s="40" t="s">
        <v>510</v>
      </c>
    </row>
    <row r="109" spans="1:16" ht="45" x14ac:dyDescent="0.25">
      <c r="A109" s="51" t="s">
        <v>478</v>
      </c>
      <c r="B109" s="29" t="s">
        <v>508</v>
      </c>
      <c r="C109" s="47"/>
      <c r="D109" s="65">
        <v>702319345</v>
      </c>
      <c r="E109" s="32" t="s">
        <v>497</v>
      </c>
      <c r="F109" s="32" t="s">
        <v>511</v>
      </c>
      <c r="G109" s="32" t="str">
        <f t="shared" si="34"/>
        <v>Организация рабочей среды для компетенции «Плотницкое дело»: ПУМ / Береснев А.И.</v>
      </c>
      <c r="H109" s="69">
        <v>2025</v>
      </c>
      <c r="I109" s="41" t="s">
        <v>512</v>
      </c>
      <c r="J109" s="34"/>
      <c r="K109" s="42">
        <v>92.399999999999991</v>
      </c>
      <c r="L109" s="34"/>
      <c r="M109" s="42">
        <v>4599.5999999999995</v>
      </c>
      <c r="N109" s="38">
        <f t="shared" si="35"/>
        <v>0</v>
      </c>
      <c r="O109" s="39" t="str">
        <f t="shared" si="38"/>
        <v>Аннотация</v>
      </c>
      <c r="P109" s="40" t="s">
        <v>513</v>
      </c>
    </row>
    <row r="110" spans="1:16" ht="45" x14ac:dyDescent="0.25">
      <c r="A110" s="51" t="s">
        <v>478</v>
      </c>
      <c r="B110" s="29" t="s">
        <v>508</v>
      </c>
      <c r="C110" s="47"/>
      <c r="D110" s="65">
        <v>702319344</v>
      </c>
      <c r="E110" s="32" t="s">
        <v>497</v>
      </c>
      <c r="F110" s="32" t="s">
        <v>514</v>
      </c>
      <c r="G110" s="32" t="str">
        <f t="shared" si="34"/>
        <v>Организация рабочей среды для компетенции «Столярное дело»: ПУМ / Береснев А.И.</v>
      </c>
      <c r="H110" s="69">
        <v>2025</v>
      </c>
      <c r="I110" s="41" t="s">
        <v>512</v>
      </c>
      <c r="J110" s="34"/>
      <c r="K110" s="42">
        <v>92.399999999999991</v>
      </c>
      <c r="L110" s="34"/>
      <c r="M110" s="42">
        <v>4599.5999999999995</v>
      </c>
      <c r="N110" s="38">
        <f t="shared" si="35"/>
        <v>0</v>
      </c>
      <c r="O110" s="39" t="str">
        <f t="shared" si="38"/>
        <v>Аннотация</v>
      </c>
      <c r="P110" s="40" t="s">
        <v>515</v>
      </c>
    </row>
    <row r="111" spans="1:16" ht="45" x14ac:dyDescent="0.25">
      <c r="A111" s="51" t="s">
        <v>478</v>
      </c>
      <c r="B111" s="29" t="s">
        <v>508</v>
      </c>
      <c r="C111" s="47"/>
      <c r="D111" s="65">
        <v>701320160</v>
      </c>
      <c r="E111" s="32" t="s">
        <v>516</v>
      </c>
      <c r="F111" s="32" t="s">
        <v>517</v>
      </c>
      <c r="G111" s="32" t="str">
        <f t="shared" si="34"/>
        <v>Отделка столярных изделий: ПУМ / Болдырева Г.Г.</v>
      </c>
      <c r="H111" s="69">
        <v>2025</v>
      </c>
      <c r="I111" s="41" t="s">
        <v>512</v>
      </c>
      <c r="J111" s="34"/>
      <c r="K111" s="42">
        <v>123.6</v>
      </c>
      <c r="L111" s="34"/>
      <c r="M111" s="42">
        <v>6200.4</v>
      </c>
      <c r="N111" s="38">
        <f t="shared" si="35"/>
        <v>0</v>
      </c>
      <c r="O111" s="39" t="str">
        <f t="shared" si="38"/>
        <v>Аннотация</v>
      </c>
      <c r="P111" s="40" t="s">
        <v>518</v>
      </c>
    </row>
    <row r="112" spans="1:16" ht="45" x14ac:dyDescent="0.25">
      <c r="A112" s="51" t="s">
        <v>478</v>
      </c>
      <c r="B112" s="29" t="s">
        <v>508</v>
      </c>
      <c r="C112" s="47"/>
      <c r="D112" s="65">
        <v>702320104</v>
      </c>
      <c r="E112" s="32" t="s">
        <v>519</v>
      </c>
      <c r="F112" s="32" t="s">
        <v>520</v>
      </c>
      <c r="G112" s="32" t="str">
        <f t="shared" si="34"/>
        <v>Декоративная обработка древесины: ПУМ / Гульнева Н.А.</v>
      </c>
      <c r="H112" s="69">
        <v>2025</v>
      </c>
      <c r="I112" s="41" t="s">
        <v>512</v>
      </c>
      <c r="J112" s="34"/>
      <c r="K112" s="42">
        <v>123.6</v>
      </c>
      <c r="L112" s="34"/>
      <c r="M112" s="42">
        <v>6200.4</v>
      </c>
      <c r="N112" s="38">
        <f t="shared" si="35"/>
        <v>0</v>
      </c>
      <c r="O112" s="39" t="str">
        <f t="shared" si="38"/>
        <v>Аннотация</v>
      </c>
      <c r="P112" s="40" t="s">
        <v>521</v>
      </c>
    </row>
    <row r="113" spans="1:16" ht="45" x14ac:dyDescent="0.25">
      <c r="A113" s="51" t="s">
        <v>478</v>
      </c>
      <c r="B113" s="29" t="s">
        <v>508</v>
      </c>
      <c r="C113" s="47"/>
      <c r="D113" s="65">
        <v>701321080</v>
      </c>
      <c r="E113" s="32" t="s">
        <v>519</v>
      </c>
      <c r="F113" s="32" t="s">
        <v>522</v>
      </c>
      <c r="G113" s="32" t="str">
        <f t="shared" si="34"/>
        <v>Демонтаж и монтаж остекления: ПУМ / Гульнева Н.А.</v>
      </c>
      <c r="H113" s="69">
        <v>2025</v>
      </c>
      <c r="I113" s="41" t="s">
        <v>512</v>
      </c>
      <c r="J113" s="34"/>
      <c r="K113" s="42">
        <v>92.399999999999991</v>
      </c>
      <c r="L113" s="34"/>
      <c r="M113" s="42">
        <v>4599.5999999999995</v>
      </c>
      <c r="N113" s="38">
        <f t="shared" si="35"/>
        <v>0</v>
      </c>
      <c r="O113" s="39" t="str">
        <f t="shared" si="38"/>
        <v>Аннотация</v>
      </c>
      <c r="P113" s="40" t="s">
        <v>523</v>
      </c>
    </row>
    <row r="114" spans="1:16" ht="45" x14ac:dyDescent="0.25">
      <c r="A114" s="51" t="s">
        <v>478</v>
      </c>
      <c r="B114" s="29" t="s">
        <v>508</v>
      </c>
      <c r="C114" s="47"/>
      <c r="D114" s="65">
        <v>701320697</v>
      </c>
      <c r="E114" s="32" t="s">
        <v>519</v>
      </c>
      <c r="F114" s="32" t="s">
        <v>524</v>
      </c>
      <c r="G114" s="32" t="str">
        <f t="shared" si="34"/>
        <v>Подготовка материалов, инструментов: ПУМ / Гульнева Н.А.</v>
      </c>
      <c r="H114" s="69">
        <v>2025</v>
      </c>
      <c r="I114" s="41" t="s">
        <v>512</v>
      </c>
      <c r="J114" s="34"/>
      <c r="K114" s="42">
        <v>92.399999999999991</v>
      </c>
      <c r="L114" s="34"/>
      <c r="M114" s="42">
        <v>4599.5999999999995</v>
      </c>
      <c r="N114" s="38">
        <f t="shared" si="35"/>
        <v>0</v>
      </c>
      <c r="O114" s="39" t="str">
        <f t="shared" si="38"/>
        <v>Аннотация</v>
      </c>
      <c r="P114" s="40" t="s">
        <v>525</v>
      </c>
    </row>
    <row r="115" spans="1:16" ht="45" x14ac:dyDescent="0.25">
      <c r="A115" s="51" t="s">
        <v>478</v>
      </c>
      <c r="B115" s="29" t="s">
        <v>508</v>
      </c>
      <c r="C115" s="47"/>
      <c r="D115" s="65">
        <v>701319308</v>
      </c>
      <c r="E115" s="32" t="s">
        <v>500</v>
      </c>
      <c r="F115" s="32" t="s">
        <v>501</v>
      </c>
      <c r="G115" s="32" t="str">
        <f t="shared" si="34"/>
        <v>Основы строительного черчения: ЭУМК / Гусарова Е.А.</v>
      </c>
      <c r="H115" s="69">
        <v>2025</v>
      </c>
      <c r="I115" s="41" t="s">
        <v>159</v>
      </c>
      <c r="J115" s="34"/>
      <c r="K115" s="42">
        <v>337.2</v>
      </c>
      <c r="L115" s="34"/>
      <c r="M115" s="42">
        <v>16850.399999999998</v>
      </c>
      <c r="N115" s="38">
        <f t="shared" si="35"/>
        <v>0</v>
      </c>
      <c r="O115" s="39" t="str">
        <f t="shared" si="38"/>
        <v>Аннотация</v>
      </c>
      <c r="P115" s="40" t="s">
        <v>502</v>
      </c>
    </row>
    <row r="116" spans="1:16" ht="45" x14ac:dyDescent="0.25">
      <c r="A116" s="51" t="s">
        <v>478</v>
      </c>
      <c r="B116" s="29" t="s">
        <v>508</v>
      </c>
      <c r="C116" s="47"/>
      <c r="D116" s="65">
        <v>702320152</v>
      </c>
      <c r="E116" s="32" t="s">
        <v>526</v>
      </c>
      <c r="F116" s="32" t="s">
        <v>527</v>
      </c>
      <c r="G116" s="32" t="str">
        <f t="shared" si="34"/>
        <v>Изготовление и монтаж малых архитектурных форм: ПУМ / Денисова Н.М.</v>
      </c>
      <c r="H116" s="69">
        <v>2025</v>
      </c>
      <c r="I116" s="41" t="s">
        <v>512</v>
      </c>
      <c r="J116" s="34"/>
      <c r="K116" s="42">
        <v>123.6</v>
      </c>
      <c r="L116" s="34"/>
      <c r="M116" s="42">
        <v>6200.4</v>
      </c>
      <c r="N116" s="38">
        <f t="shared" si="35"/>
        <v>0</v>
      </c>
      <c r="O116" s="39" t="str">
        <f t="shared" si="38"/>
        <v>Аннотация</v>
      </c>
      <c r="P116" s="40" t="s">
        <v>528</v>
      </c>
    </row>
    <row r="117" spans="1:16" ht="75" x14ac:dyDescent="0.25">
      <c r="A117" s="51" t="s">
        <v>478</v>
      </c>
      <c r="B117" s="29" t="s">
        <v>508</v>
      </c>
      <c r="C117" s="47"/>
      <c r="D117" s="65">
        <v>702320190</v>
      </c>
      <c r="E117" s="32" t="s">
        <v>526</v>
      </c>
      <c r="F117" s="32" t="s">
        <v>529</v>
      </c>
      <c r="G117" s="32" t="str">
        <f t="shared" si="34"/>
        <v>Работа со строительными чертежами и выполнение измерений для компетенций «Столярное дело» и «Плотницкое дело»: ПУМ / Денисова Н.М.</v>
      </c>
      <c r="H117" s="69">
        <v>2025</v>
      </c>
      <c r="I117" s="41" t="s">
        <v>512</v>
      </c>
      <c r="J117" s="34"/>
      <c r="K117" s="42">
        <v>123.6</v>
      </c>
      <c r="L117" s="34"/>
      <c r="M117" s="42">
        <v>6200.4</v>
      </c>
      <c r="N117" s="38">
        <f t="shared" si="35"/>
        <v>0</v>
      </c>
      <c r="O117" s="39" t="str">
        <f t="shared" si="38"/>
        <v>Аннотация</v>
      </c>
      <c r="P117" s="40" t="s">
        <v>530</v>
      </c>
    </row>
    <row r="118" spans="1:16" ht="45" x14ac:dyDescent="0.25">
      <c r="A118" s="51" t="s">
        <v>478</v>
      </c>
      <c r="B118" s="29" t="s">
        <v>508</v>
      </c>
      <c r="C118" s="47"/>
      <c r="D118" s="65">
        <v>702320138</v>
      </c>
      <c r="E118" s="32" t="s">
        <v>531</v>
      </c>
      <c r="F118" s="32" t="s">
        <v>532</v>
      </c>
      <c r="G118" s="32" t="str">
        <f t="shared" si="34"/>
        <v>Изготовление столярных изделий: ПУМ / Кожемякина Н.В.</v>
      </c>
      <c r="H118" s="69">
        <v>2025</v>
      </c>
      <c r="I118" s="41" t="s">
        <v>512</v>
      </c>
      <c r="J118" s="34"/>
      <c r="K118" s="42">
        <v>123.6</v>
      </c>
      <c r="L118" s="34"/>
      <c r="M118" s="42">
        <v>6200.4</v>
      </c>
      <c r="N118" s="38">
        <f t="shared" si="35"/>
        <v>0</v>
      </c>
      <c r="O118" s="39" t="str">
        <f t="shared" si="38"/>
        <v>Аннотация</v>
      </c>
      <c r="P118" s="40" t="s">
        <v>533</v>
      </c>
    </row>
    <row r="119" spans="1:16" ht="45" x14ac:dyDescent="0.25">
      <c r="A119" s="51" t="s">
        <v>478</v>
      </c>
      <c r="B119" s="29" t="s">
        <v>508</v>
      </c>
      <c r="C119" s="47"/>
      <c r="D119" s="65">
        <v>701320484</v>
      </c>
      <c r="E119" s="32" t="s">
        <v>535</v>
      </c>
      <c r="F119" s="32" t="s">
        <v>536</v>
      </c>
      <c r="G119" s="32" t="str">
        <f t="shared" si="34"/>
        <v>Столярно-плотницкие работы: Виртуальный практикум / Лео Гвиздала</v>
      </c>
      <c r="H119" s="69">
        <v>2025</v>
      </c>
      <c r="I119" s="41" t="s">
        <v>534</v>
      </c>
      <c r="J119" s="34"/>
      <c r="K119" s="42">
        <v>960</v>
      </c>
      <c r="L119" s="34"/>
      <c r="M119" s="42">
        <f>K119*50</f>
        <v>48000</v>
      </c>
      <c r="N119" s="38">
        <f t="shared" si="35"/>
        <v>0</v>
      </c>
      <c r="O119" s="39" t="str">
        <f t="shared" si="38"/>
        <v>Аннотация</v>
      </c>
      <c r="P119" s="40" t="s">
        <v>537</v>
      </c>
    </row>
    <row r="120" spans="1:16" ht="75" x14ac:dyDescent="0.25">
      <c r="A120" s="51" t="s">
        <v>478</v>
      </c>
      <c r="B120" s="29" t="s">
        <v>508</v>
      </c>
      <c r="C120" s="47"/>
      <c r="D120" s="65">
        <v>701320518</v>
      </c>
      <c r="E120" s="32" t="s">
        <v>539</v>
      </c>
      <c r="F120" s="32" t="s">
        <v>540</v>
      </c>
      <c r="G120" s="32" t="str">
        <f t="shared" si="34"/>
        <v>Виртуальный комплекс для подготовки к демонстрационному экзамену по компетенции «Плотницкое дело» / Редикульцева И.Г.</v>
      </c>
      <c r="H120" s="69">
        <v>2025</v>
      </c>
      <c r="I120" s="41" t="s">
        <v>538</v>
      </c>
      <c r="J120" s="34"/>
      <c r="K120" s="42">
        <v>408</v>
      </c>
      <c r="L120" s="34"/>
      <c r="M120" s="42">
        <v>20400</v>
      </c>
      <c r="N120" s="38">
        <f t="shared" si="35"/>
        <v>0</v>
      </c>
      <c r="O120" s="39" t="str">
        <f t="shared" si="38"/>
        <v>Аннотация</v>
      </c>
      <c r="P120" s="40" t="s">
        <v>541</v>
      </c>
    </row>
    <row r="121" spans="1:16" ht="75" x14ac:dyDescent="0.25">
      <c r="A121" s="51" t="s">
        <v>478</v>
      </c>
      <c r="B121" s="29" t="s">
        <v>508</v>
      </c>
      <c r="C121" s="47"/>
      <c r="D121" s="65">
        <v>701320517</v>
      </c>
      <c r="E121" s="32" t="s">
        <v>539</v>
      </c>
      <c r="F121" s="32" t="s">
        <v>542</v>
      </c>
      <c r="G121" s="32" t="str">
        <f t="shared" si="34"/>
        <v>Виртуальный комплекс для подготовки к демонстрационному экзамену по компетенции «Столярное дело» / Редикульцева И.Г.</v>
      </c>
      <c r="H121" s="69">
        <v>2025</v>
      </c>
      <c r="I121" s="41" t="s">
        <v>538</v>
      </c>
      <c r="J121" s="34"/>
      <c r="K121" s="42">
        <v>468</v>
      </c>
      <c r="L121" s="34"/>
      <c r="M121" s="42">
        <f>K121*50</f>
        <v>23400</v>
      </c>
      <c r="N121" s="38">
        <f t="shared" si="35"/>
        <v>0</v>
      </c>
      <c r="O121" s="39" t="str">
        <f t="shared" si="38"/>
        <v>Аннотация</v>
      </c>
      <c r="P121" s="40" t="s">
        <v>543</v>
      </c>
    </row>
    <row r="122" spans="1:16" ht="45" x14ac:dyDescent="0.25">
      <c r="A122" s="51" t="s">
        <v>478</v>
      </c>
      <c r="B122" s="29" t="s">
        <v>508</v>
      </c>
      <c r="C122" s="47"/>
      <c r="D122" s="65">
        <v>702320156</v>
      </c>
      <c r="E122" s="32" t="s">
        <v>544</v>
      </c>
      <c r="F122" s="32" t="s">
        <v>545</v>
      </c>
      <c r="G122" s="32" t="str">
        <f t="shared" si="34"/>
        <v>Работа с крепежными изделиями и фурнитурой: ПУМ / Соломина Г.Г.</v>
      </c>
      <c r="H122" s="69">
        <v>2025</v>
      </c>
      <c r="I122" s="41" t="s">
        <v>512</v>
      </c>
      <c r="J122" s="34"/>
      <c r="K122" s="42">
        <v>123.6</v>
      </c>
      <c r="L122" s="34"/>
      <c r="M122" s="42">
        <v>6200.4</v>
      </c>
      <c r="N122" s="38">
        <f t="shared" si="35"/>
        <v>0</v>
      </c>
      <c r="O122" s="39" t="str">
        <f t="shared" si="38"/>
        <v>Аннотация</v>
      </c>
      <c r="P122" s="40" t="s">
        <v>546</v>
      </c>
    </row>
    <row r="123" spans="1:16" ht="45" x14ac:dyDescent="0.25">
      <c r="A123" s="51" t="s">
        <v>478</v>
      </c>
      <c r="B123" s="29" t="s">
        <v>508</v>
      </c>
      <c r="C123" s="47"/>
      <c r="D123" s="65">
        <v>701319401</v>
      </c>
      <c r="E123" s="32" t="s">
        <v>547</v>
      </c>
      <c r="F123" s="32" t="s">
        <v>548</v>
      </c>
      <c r="G123" s="32" t="str">
        <f t="shared" ref="G123:G172" si="39">F123 &amp; " / " &amp; E123</f>
        <v>Выполнение столярных работ: ЭУМК / Степанов Б.А.</v>
      </c>
      <c r="H123" s="69">
        <v>2025</v>
      </c>
      <c r="I123" s="41" t="s">
        <v>159</v>
      </c>
      <c r="J123" s="34"/>
      <c r="K123" s="42">
        <v>188.4</v>
      </c>
      <c r="L123" s="34"/>
      <c r="M123" s="42">
        <v>9399.6</v>
      </c>
      <c r="N123" s="38">
        <f t="shared" si="35"/>
        <v>0</v>
      </c>
      <c r="O123" s="39" t="str">
        <f t="shared" si="38"/>
        <v>Аннотация</v>
      </c>
      <c r="P123" s="40" t="s">
        <v>549</v>
      </c>
    </row>
    <row r="124" spans="1:16" ht="45" x14ac:dyDescent="0.25">
      <c r="A124" s="51" t="s">
        <v>478</v>
      </c>
      <c r="B124" s="29" t="s">
        <v>508</v>
      </c>
      <c r="C124" s="47"/>
      <c r="D124" s="65">
        <v>702319393</v>
      </c>
      <c r="E124" s="32" t="s">
        <v>547</v>
      </c>
      <c r="F124" s="32" t="s">
        <v>550</v>
      </c>
      <c r="G124" s="32" t="str">
        <f t="shared" si="39"/>
        <v>Изготовление и монтаж плотничных конструкций: ПУМ / Степанов Б.А.</v>
      </c>
      <c r="H124" s="69">
        <v>2025</v>
      </c>
      <c r="I124" s="41" t="s">
        <v>512</v>
      </c>
      <c r="J124" s="34"/>
      <c r="K124" s="42">
        <v>123.6</v>
      </c>
      <c r="L124" s="34"/>
      <c r="M124" s="42">
        <v>6200.4</v>
      </c>
      <c r="N124" s="38">
        <f t="shared" si="35"/>
        <v>0</v>
      </c>
      <c r="O124" s="39" t="str">
        <f t="shared" si="38"/>
        <v>Аннотация</v>
      </c>
      <c r="P124" s="40" t="s">
        <v>551</v>
      </c>
    </row>
    <row r="125" spans="1:16" ht="45" x14ac:dyDescent="0.25">
      <c r="A125" s="51" t="s">
        <v>478</v>
      </c>
      <c r="B125" s="29" t="s">
        <v>508</v>
      </c>
      <c r="C125" s="47"/>
      <c r="D125" s="65">
        <v>702319412</v>
      </c>
      <c r="E125" s="32" t="s">
        <v>547</v>
      </c>
      <c r="F125" s="32" t="s">
        <v>552</v>
      </c>
      <c r="G125" s="32" t="str">
        <f t="shared" si="39"/>
        <v>Изготовление и монтаж столярных конструкций (внешние соединения): ПУМ / Степанов Б.А.</v>
      </c>
      <c r="H125" s="69">
        <v>2025</v>
      </c>
      <c r="I125" s="41" t="s">
        <v>512</v>
      </c>
      <c r="J125" s="34"/>
      <c r="K125" s="42">
        <v>92.399999999999991</v>
      </c>
      <c r="L125" s="34"/>
      <c r="M125" s="42">
        <v>4599.5999999999995</v>
      </c>
      <c r="N125" s="38">
        <f t="shared" si="35"/>
        <v>0</v>
      </c>
      <c r="O125" s="39" t="str">
        <f t="shared" si="38"/>
        <v>Аннотация</v>
      </c>
      <c r="P125" s="40" t="s">
        <v>553</v>
      </c>
    </row>
    <row r="126" spans="1:16" ht="75" x14ac:dyDescent="0.25">
      <c r="A126" s="51" t="s">
        <v>478</v>
      </c>
      <c r="B126" s="29" t="s">
        <v>508</v>
      </c>
      <c r="C126" s="47"/>
      <c r="D126" s="65">
        <v>703319407</v>
      </c>
      <c r="E126" s="32" t="s">
        <v>547</v>
      </c>
      <c r="F126" s="32" t="s">
        <v>554</v>
      </c>
      <c r="G126" s="32" t="str">
        <f t="shared" si="39"/>
        <v>Инструменты и приспособления для компетенций «Столярное дело» и «Плотницкое дело»: ПУМ / Степанов Б.А.</v>
      </c>
      <c r="H126" s="69">
        <v>2025</v>
      </c>
      <c r="I126" s="41" t="s">
        <v>512</v>
      </c>
      <c r="J126" s="34"/>
      <c r="K126" s="42">
        <v>123.6</v>
      </c>
      <c r="L126" s="34"/>
      <c r="M126" s="42">
        <v>6200.4</v>
      </c>
      <c r="N126" s="38">
        <f t="shared" si="35"/>
        <v>0</v>
      </c>
      <c r="O126" s="39" t="str">
        <f t="shared" si="38"/>
        <v>Аннотация</v>
      </c>
      <c r="P126" s="40" t="s">
        <v>555</v>
      </c>
    </row>
    <row r="127" spans="1:16" ht="75" x14ac:dyDescent="0.25">
      <c r="A127" s="51" t="s">
        <v>478</v>
      </c>
      <c r="B127" s="29" t="s">
        <v>508</v>
      </c>
      <c r="C127" s="47"/>
      <c r="D127" s="65">
        <v>702319144</v>
      </c>
      <c r="E127" s="32" t="s">
        <v>547</v>
      </c>
      <c r="F127" s="32" t="s">
        <v>556</v>
      </c>
      <c r="G127" s="32" t="str">
        <f t="shared" si="39"/>
        <v>Общие сведения о древесине и древесных материалах для компетенции «Столярное дело» и «Плотницкое дело»: ПУМ / Степанов Б.А.</v>
      </c>
      <c r="H127" s="69">
        <v>2025</v>
      </c>
      <c r="I127" s="41" t="s">
        <v>512</v>
      </c>
      <c r="J127" s="34"/>
      <c r="K127" s="42">
        <v>92.399999999999991</v>
      </c>
      <c r="L127" s="34"/>
      <c r="M127" s="42">
        <v>4599.5999999999995</v>
      </c>
      <c r="N127" s="38">
        <f t="shared" si="35"/>
        <v>0</v>
      </c>
      <c r="O127" s="39" t="str">
        <f t="shared" si="38"/>
        <v>Аннотация</v>
      </c>
      <c r="P127" s="40" t="s">
        <v>557</v>
      </c>
    </row>
    <row r="128" spans="1:16" ht="75" x14ac:dyDescent="0.25">
      <c r="A128" s="51" t="s">
        <v>478</v>
      </c>
      <c r="B128" s="29" t="s">
        <v>508</v>
      </c>
      <c r="C128" s="47"/>
      <c r="D128" s="65">
        <v>702319120</v>
      </c>
      <c r="E128" s="32" t="s">
        <v>547</v>
      </c>
      <c r="F128" s="32" t="s">
        <v>558</v>
      </c>
      <c r="G128" s="32" t="str">
        <f t="shared" si="39"/>
        <v>Основные операции по обработке древесины для компетенции «Столярное дело» и «Плотницкое дело»: ПУМ / Степанов Б.А.</v>
      </c>
      <c r="H128" s="69">
        <v>2025</v>
      </c>
      <c r="I128" s="41" t="s">
        <v>512</v>
      </c>
      <c r="J128" s="34"/>
      <c r="K128" s="42">
        <v>92.399999999999991</v>
      </c>
      <c r="L128" s="34"/>
      <c r="M128" s="42">
        <v>4599.5999999999995</v>
      </c>
      <c r="N128" s="38">
        <f t="shared" si="35"/>
        <v>0</v>
      </c>
      <c r="O128" s="39" t="str">
        <f t="shared" si="38"/>
        <v>Аннотация</v>
      </c>
      <c r="P128" s="40" t="s">
        <v>559</v>
      </c>
    </row>
    <row r="129" spans="1:16" ht="75" x14ac:dyDescent="0.25">
      <c r="A129" s="51" t="s">
        <v>478</v>
      </c>
      <c r="B129" s="29" t="s">
        <v>508</v>
      </c>
      <c r="C129" s="47"/>
      <c r="D129" s="65">
        <v>702319117</v>
      </c>
      <c r="E129" s="32" t="s">
        <v>547</v>
      </c>
      <c r="F129" s="32" t="s">
        <v>560</v>
      </c>
      <c r="G129" s="32" t="str">
        <f t="shared" si="39"/>
        <v>Основы строительного производства для компетенций «Столярное дело» и «Плотницкое дело»: ПУМ / Степанов Б.А.</v>
      </c>
      <c r="H129" s="69">
        <v>2025</v>
      </c>
      <c r="I129" s="41" t="s">
        <v>512</v>
      </c>
      <c r="J129" s="34"/>
      <c r="K129" s="42">
        <v>92.399999999999991</v>
      </c>
      <c r="L129" s="34"/>
      <c r="M129" s="42">
        <v>4599.5999999999995</v>
      </c>
      <c r="N129" s="38">
        <f t="shared" si="35"/>
        <v>0</v>
      </c>
      <c r="O129" s="39" t="str">
        <f t="shared" si="38"/>
        <v>Аннотация</v>
      </c>
      <c r="P129" s="40" t="s">
        <v>561</v>
      </c>
    </row>
    <row r="130" spans="1:16" ht="45" x14ac:dyDescent="0.25">
      <c r="A130" s="51" t="s">
        <v>478</v>
      </c>
      <c r="B130" s="29" t="s">
        <v>508</v>
      </c>
      <c r="C130" s="47"/>
      <c r="D130" s="65">
        <v>702319408</v>
      </c>
      <c r="E130" s="32" t="s">
        <v>547</v>
      </c>
      <c r="F130" s="32" t="s">
        <v>562</v>
      </c>
      <c r="G130" s="32" t="str">
        <f t="shared" si="39"/>
        <v>Плотничные соединения: ПУМ / Степанов Б.А.</v>
      </c>
      <c r="H130" s="69">
        <v>2025</v>
      </c>
      <c r="I130" s="41" t="s">
        <v>512</v>
      </c>
      <c r="J130" s="34"/>
      <c r="K130" s="42">
        <v>61.199999999999996</v>
      </c>
      <c r="L130" s="34"/>
      <c r="M130" s="42">
        <v>3050.4</v>
      </c>
      <c r="N130" s="38">
        <f t="shared" si="35"/>
        <v>0</v>
      </c>
      <c r="O130" s="39" t="str">
        <f t="shared" si="38"/>
        <v>Аннотация</v>
      </c>
      <c r="P130" s="40" t="s">
        <v>563</v>
      </c>
    </row>
    <row r="131" spans="1:16" ht="60" x14ac:dyDescent="0.25">
      <c r="A131" s="51" t="s">
        <v>478</v>
      </c>
      <c r="B131" s="29" t="s">
        <v>508</v>
      </c>
      <c r="C131" s="47"/>
      <c r="D131" s="65">
        <v>702319413</v>
      </c>
      <c r="E131" s="32" t="s">
        <v>547</v>
      </c>
      <c r="F131" s="32" t="s">
        <v>564</v>
      </c>
      <c r="G131" s="32" t="str">
        <f t="shared" si="39"/>
        <v>Ремонт столярных конструкций (отделка поверхности и внешний вид): ПУМ / Степанов Б.А.</v>
      </c>
      <c r="H131" s="69">
        <v>2025</v>
      </c>
      <c r="I131" s="41" t="s">
        <v>512</v>
      </c>
      <c r="J131" s="34"/>
      <c r="K131" s="42">
        <v>123.6</v>
      </c>
      <c r="L131" s="34"/>
      <c r="M131" s="42">
        <v>6200.4</v>
      </c>
      <c r="N131" s="38">
        <f t="shared" si="35"/>
        <v>0</v>
      </c>
      <c r="O131" s="39" t="str">
        <f t="shared" si="38"/>
        <v>Аннотация</v>
      </c>
      <c r="P131" s="40" t="s">
        <v>565</v>
      </c>
    </row>
    <row r="132" spans="1:16" ht="45" x14ac:dyDescent="0.25">
      <c r="A132" s="51" t="s">
        <v>478</v>
      </c>
      <c r="B132" s="29" t="s">
        <v>508</v>
      </c>
      <c r="C132" s="47"/>
      <c r="D132" s="65">
        <v>702319411</v>
      </c>
      <c r="E132" s="32" t="s">
        <v>547</v>
      </c>
      <c r="F132" s="32" t="s">
        <v>566</v>
      </c>
      <c r="G132" s="32" t="str">
        <f t="shared" si="39"/>
        <v>Столярные соединения (внутренние соединения) :ПУМ / Степанов Б.А.</v>
      </c>
      <c r="H132" s="69">
        <v>2025</v>
      </c>
      <c r="I132" s="41" t="s">
        <v>512</v>
      </c>
      <c r="J132" s="34"/>
      <c r="K132" s="42">
        <v>92.399999999999991</v>
      </c>
      <c r="L132" s="34"/>
      <c r="M132" s="42">
        <v>4599.5999999999995</v>
      </c>
      <c r="N132" s="38">
        <f t="shared" si="35"/>
        <v>0</v>
      </c>
      <c r="O132" s="39" t="str">
        <f t="shared" si="38"/>
        <v>Аннотация</v>
      </c>
      <c r="P132" s="40" t="s">
        <v>567</v>
      </c>
    </row>
    <row r="133" spans="1:16" ht="75" x14ac:dyDescent="0.25">
      <c r="A133" s="51" t="s">
        <v>478</v>
      </c>
      <c r="B133" s="29" t="s">
        <v>508</v>
      </c>
      <c r="C133" s="47"/>
      <c r="D133" s="65">
        <v>702319410</v>
      </c>
      <c r="E133" s="32" t="s">
        <v>547</v>
      </c>
      <c r="F133" s="32" t="s">
        <v>568</v>
      </c>
      <c r="G133" s="32" t="str">
        <f t="shared" si="39"/>
        <v>Части зданий и производство строительных работ для компетенции «Столярное дело» и «Плотницкое дело»: ПУМ / Степанов Б.А.</v>
      </c>
      <c r="H133" s="69">
        <v>2025</v>
      </c>
      <c r="I133" s="41" t="s">
        <v>512</v>
      </c>
      <c r="J133" s="34"/>
      <c r="K133" s="42">
        <v>123.6</v>
      </c>
      <c r="L133" s="34"/>
      <c r="M133" s="42">
        <v>6200.4</v>
      </c>
      <c r="N133" s="38">
        <f t="shared" si="35"/>
        <v>0</v>
      </c>
      <c r="O133" s="39" t="str">
        <f t="shared" si="38"/>
        <v>Аннотация</v>
      </c>
      <c r="P133" s="40" t="s">
        <v>569</v>
      </c>
    </row>
    <row r="134" spans="1:16" ht="75" x14ac:dyDescent="0.25">
      <c r="A134" s="51" t="s">
        <v>478</v>
      </c>
      <c r="B134" s="29" t="s">
        <v>508</v>
      </c>
      <c r="C134" s="47"/>
      <c r="D134" s="65">
        <v>701320638</v>
      </c>
      <c r="E134" s="32" t="s">
        <v>570</v>
      </c>
      <c r="F134" s="32" t="s">
        <v>571</v>
      </c>
      <c r="G134" s="32" t="str">
        <f t="shared" si="39"/>
        <v>Вставка оконных стекол и стеклопакетов прямолинейного очертания из специальных марок стекла: ПУМ / Фокин С.В.</v>
      </c>
      <c r="H134" s="69">
        <v>2025</v>
      </c>
      <c r="I134" s="41" t="s">
        <v>512</v>
      </c>
      <c r="J134" s="34"/>
      <c r="K134" s="42">
        <v>92.399999999999991</v>
      </c>
      <c r="L134" s="34"/>
      <c r="M134" s="42">
        <v>4599.5999999999995</v>
      </c>
      <c r="N134" s="38">
        <f t="shared" si="35"/>
        <v>0</v>
      </c>
      <c r="O134" s="39" t="str">
        <f t="shared" si="38"/>
        <v>Аннотация</v>
      </c>
      <c r="P134" s="40" t="s">
        <v>572</v>
      </c>
    </row>
    <row r="135" spans="1:16" ht="45" x14ac:dyDescent="0.25">
      <c r="A135" s="51" t="s">
        <v>478</v>
      </c>
      <c r="B135" s="29" t="s">
        <v>508</v>
      </c>
      <c r="C135" s="47"/>
      <c r="D135" s="65">
        <v>701320636</v>
      </c>
      <c r="E135" s="32" t="s">
        <v>570</v>
      </c>
      <c r="F135" s="32" t="s">
        <v>573</v>
      </c>
      <c r="G135" s="32" t="str">
        <f t="shared" si="39"/>
        <v>Остекление и установка глухих и створчатых переплетов: ПУМ / Фокин С.В.</v>
      </c>
      <c r="H135" s="69">
        <v>2025</v>
      </c>
      <c r="I135" s="41" t="s">
        <v>512</v>
      </c>
      <c r="J135" s="34"/>
      <c r="K135" s="42">
        <v>92.399999999999991</v>
      </c>
      <c r="L135" s="34"/>
      <c r="M135" s="42">
        <v>4599.5999999999995</v>
      </c>
      <c r="N135" s="38">
        <f t="shared" si="35"/>
        <v>0</v>
      </c>
      <c r="O135" s="39" t="str">
        <f t="shared" si="38"/>
        <v>Аннотация</v>
      </c>
      <c r="P135" s="40" t="s">
        <v>574</v>
      </c>
    </row>
    <row r="136" spans="1:16" ht="60" x14ac:dyDescent="0.25">
      <c r="A136" s="51" t="s">
        <v>478</v>
      </c>
      <c r="B136" s="29" t="s">
        <v>508</v>
      </c>
      <c r="C136" s="47"/>
      <c r="D136" s="65">
        <v>701320635</v>
      </c>
      <c r="E136" s="32" t="s">
        <v>570</v>
      </c>
      <c r="F136" s="32" t="s">
        <v>575</v>
      </c>
      <c r="G136" s="32" t="str">
        <f t="shared" si="39"/>
        <v>Подготовка материалов, раскрой тонких оконных стекол толщиной до 4 мм: ПУМ / Фокин С.В.</v>
      </c>
      <c r="H136" s="69">
        <v>2025</v>
      </c>
      <c r="I136" s="41" t="s">
        <v>512</v>
      </c>
      <c r="J136" s="34"/>
      <c r="K136" s="42">
        <v>92.399999999999991</v>
      </c>
      <c r="L136" s="34"/>
      <c r="M136" s="42">
        <v>4599.5999999999995</v>
      </c>
      <c r="N136" s="38">
        <f t="shared" si="35"/>
        <v>0</v>
      </c>
      <c r="O136" s="39" t="str">
        <f t="shared" si="38"/>
        <v>Аннотация</v>
      </c>
      <c r="P136" s="40" t="s">
        <v>576</v>
      </c>
    </row>
    <row r="137" spans="1:16" ht="75" x14ac:dyDescent="0.25">
      <c r="A137" s="51" t="s">
        <v>478</v>
      </c>
      <c r="B137" s="29" t="s">
        <v>508</v>
      </c>
      <c r="C137" s="47"/>
      <c r="D137" s="65">
        <v>701320637</v>
      </c>
      <c r="E137" s="32" t="s">
        <v>570</v>
      </c>
      <c r="F137" s="32" t="s">
        <v>577</v>
      </c>
      <c r="G137" s="32" t="str">
        <f t="shared" si="39"/>
        <v>Раскрой по прямым линиям и обработка толстых оконных стекол толщиной от 5 до 12 мм и стекол специальных марок: ПУМ / Фокин С.В.</v>
      </c>
      <c r="H137" s="69">
        <v>2025</v>
      </c>
      <c r="I137" s="41" t="s">
        <v>512</v>
      </c>
      <c r="J137" s="34"/>
      <c r="K137" s="42">
        <v>92.399999999999991</v>
      </c>
      <c r="L137" s="34"/>
      <c r="M137" s="42">
        <v>4599.5999999999995</v>
      </c>
      <c r="N137" s="38">
        <f t="shared" si="35"/>
        <v>0</v>
      </c>
      <c r="O137" s="39" t="str">
        <f t="shared" si="38"/>
        <v>Аннотация</v>
      </c>
      <c r="P137" s="40" t="s">
        <v>578</v>
      </c>
    </row>
    <row r="138" spans="1:16" ht="45" x14ac:dyDescent="0.25">
      <c r="A138" s="51" t="s">
        <v>478</v>
      </c>
      <c r="B138" s="29" t="s">
        <v>508</v>
      </c>
      <c r="C138" s="47"/>
      <c r="D138" s="65">
        <v>703319409</v>
      </c>
      <c r="E138" s="32" t="s">
        <v>570</v>
      </c>
      <c r="F138" s="32" t="s">
        <v>579</v>
      </c>
      <c r="G138" s="32" t="str">
        <f t="shared" si="39"/>
        <v>Ремонт плотничных конструкций: ПУМ / Фокин С.В.</v>
      </c>
      <c r="H138" s="69">
        <v>2025</v>
      </c>
      <c r="I138" s="41" t="s">
        <v>512</v>
      </c>
      <c r="J138" s="34"/>
      <c r="K138" s="42">
        <v>92.399999999999991</v>
      </c>
      <c r="L138" s="34"/>
      <c r="M138" s="42">
        <v>4599.5999999999995</v>
      </c>
      <c r="N138" s="38">
        <f t="shared" si="35"/>
        <v>0</v>
      </c>
      <c r="O138" s="39" t="str">
        <f t="shared" si="38"/>
        <v>Аннотация</v>
      </c>
      <c r="P138" s="40" t="s">
        <v>580</v>
      </c>
    </row>
    <row r="139" spans="1:16" ht="45" x14ac:dyDescent="0.25">
      <c r="A139" s="51" t="s">
        <v>478</v>
      </c>
      <c r="B139" s="29" t="s">
        <v>221</v>
      </c>
      <c r="C139" s="47"/>
      <c r="D139" s="65">
        <v>702316852</v>
      </c>
      <c r="E139" s="32" t="s">
        <v>581</v>
      </c>
      <c r="F139" s="32" t="s">
        <v>582</v>
      </c>
      <c r="G139" s="32" t="str">
        <f t="shared" si="39"/>
        <v>Выполнение бетонных и опалубочных работ: ЭУМК / Алимов Л.А.</v>
      </c>
      <c r="H139" s="69">
        <v>2025</v>
      </c>
      <c r="I139" s="41" t="s">
        <v>159</v>
      </c>
      <c r="J139" s="34"/>
      <c r="K139" s="42">
        <v>264</v>
      </c>
      <c r="L139" s="34"/>
      <c r="M139" s="42">
        <v>13200</v>
      </c>
      <c r="N139" s="38">
        <f t="shared" si="35"/>
        <v>0</v>
      </c>
      <c r="O139" s="39" t="str">
        <f t="shared" si="38"/>
        <v>Аннотация</v>
      </c>
      <c r="P139" s="40" t="s">
        <v>583</v>
      </c>
    </row>
    <row r="140" spans="1:16" ht="45" x14ac:dyDescent="0.25">
      <c r="A140" s="51" t="s">
        <v>478</v>
      </c>
      <c r="B140" s="29" t="s">
        <v>221</v>
      </c>
      <c r="C140" s="47"/>
      <c r="D140" s="65">
        <v>702319154</v>
      </c>
      <c r="E140" s="32" t="s">
        <v>497</v>
      </c>
      <c r="F140" s="32" t="s">
        <v>584</v>
      </c>
      <c r="G140" s="32" t="str">
        <f t="shared" si="39"/>
        <v>Материалы и инструменты для компетенции "Кирпичная кладка": ПУМ / Береснев А.И.</v>
      </c>
      <c r="H140" s="69">
        <v>2025</v>
      </c>
      <c r="I140" s="41" t="s">
        <v>512</v>
      </c>
      <c r="J140" s="34"/>
      <c r="K140" s="42">
        <v>123.6</v>
      </c>
      <c r="L140" s="34"/>
      <c r="M140" s="42">
        <v>6200.4</v>
      </c>
      <c r="N140" s="38">
        <f t="shared" si="35"/>
        <v>0</v>
      </c>
      <c r="O140" s="39" t="str">
        <f t="shared" si="38"/>
        <v>Аннотация</v>
      </c>
      <c r="P140" s="40" t="s">
        <v>585</v>
      </c>
    </row>
    <row r="141" spans="1:16" ht="45" x14ac:dyDescent="0.25">
      <c r="A141" s="51" t="s">
        <v>478</v>
      </c>
      <c r="B141" s="29" t="s">
        <v>221</v>
      </c>
      <c r="C141" s="47"/>
      <c r="D141" s="65">
        <v>702319126</v>
      </c>
      <c r="E141" s="32" t="s">
        <v>497</v>
      </c>
      <c r="F141" s="32" t="s">
        <v>586</v>
      </c>
      <c r="G141" s="32" t="str">
        <f t="shared" si="39"/>
        <v>Организация рабочей среды для компетенции «Кирпичная кладка»: ПУМ / Береснев А.И.</v>
      </c>
      <c r="H141" s="69">
        <v>2025</v>
      </c>
      <c r="I141" s="41" t="s">
        <v>512</v>
      </c>
      <c r="J141" s="34"/>
      <c r="K141" s="42">
        <v>92.399999999999991</v>
      </c>
      <c r="L141" s="34"/>
      <c r="M141" s="42">
        <v>4599.5999999999995</v>
      </c>
      <c r="N141" s="38">
        <f t="shared" si="35"/>
        <v>0</v>
      </c>
      <c r="O141" s="39" t="str">
        <f t="shared" si="38"/>
        <v>Аннотация</v>
      </c>
      <c r="P141" s="40" t="s">
        <v>587</v>
      </c>
    </row>
    <row r="142" spans="1:16" ht="45" x14ac:dyDescent="0.25">
      <c r="A142" s="51" t="s">
        <v>478</v>
      </c>
      <c r="B142" s="29" t="s">
        <v>221</v>
      </c>
      <c r="C142" s="47"/>
      <c r="D142" s="65">
        <v>702319290</v>
      </c>
      <c r="E142" s="32" t="s">
        <v>588</v>
      </c>
      <c r="F142" s="32" t="s">
        <v>589</v>
      </c>
      <c r="G142" s="32" t="str">
        <f t="shared" si="39"/>
        <v>Разметка и измерения. Работа со строительными чертежами: ПУМ / Буданов Б.А.</v>
      </c>
      <c r="H142" s="69">
        <v>2025</v>
      </c>
      <c r="I142" s="41" t="s">
        <v>512</v>
      </c>
      <c r="J142" s="34"/>
      <c r="K142" s="42">
        <v>123.6</v>
      </c>
      <c r="L142" s="34"/>
      <c r="M142" s="42">
        <v>6200.4</v>
      </c>
      <c r="N142" s="38">
        <f t="shared" si="35"/>
        <v>0</v>
      </c>
      <c r="O142" s="39" t="str">
        <f t="shared" si="38"/>
        <v>Аннотация</v>
      </c>
      <c r="P142" s="40" t="s">
        <v>590</v>
      </c>
    </row>
    <row r="143" spans="1:16" ht="60" x14ac:dyDescent="0.25">
      <c r="A143" s="51" t="s">
        <v>478</v>
      </c>
      <c r="B143" s="29" t="s">
        <v>221</v>
      </c>
      <c r="C143" s="47"/>
      <c r="D143" s="65">
        <v>702320068</v>
      </c>
      <c r="E143" s="32" t="s">
        <v>588</v>
      </c>
      <c r="F143" s="32" t="s">
        <v>591</v>
      </c>
      <c r="G143" s="32" t="str">
        <f t="shared" si="39"/>
        <v>Создание сложных архитектурных форм и деталей из каменных материалов: ПУМ / Буданов Б.А.</v>
      </c>
      <c r="H143" s="69">
        <v>2025</v>
      </c>
      <c r="I143" s="41" t="s">
        <v>512</v>
      </c>
      <c r="J143" s="34"/>
      <c r="K143" s="42">
        <v>246</v>
      </c>
      <c r="L143" s="34"/>
      <c r="M143" s="42">
        <v>12300</v>
      </c>
      <c r="N143" s="38">
        <f t="shared" si="35"/>
        <v>0</v>
      </c>
      <c r="O143" s="39" t="str">
        <f t="shared" si="38"/>
        <v>Аннотация</v>
      </c>
      <c r="P143" s="40" t="s">
        <v>592</v>
      </c>
    </row>
    <row r="144" spans="1:16" ht="105" x14ac:dyDescent="0.25">
      <c r="A144" s="51" t="s">
        <v>478</v>
      </c>
      <c r="B144" s="29" t="s">
        <v>221</v>
      </c>
      <c r="C144" s="47"/>
      <c r="D144" s="65">
        <v>701320625</v>
      </c>
      <c r="E144" s="32" t="s">
        <v>593</v>
      </c>
      <c r="F144" s="32" t="s">
        <v>594</v>
      </c>
      <c r="G144" s="32" t="str">
        <f t="shared" si="39"/>
        <v>Выполнение вспомогательных работ при монтаже и демонтаже различных опалубочных систем для конструкций прямолинейного очертания: ПУМ / Великанов А.Л.</v>
      </c>
      <c r="H144" s="69">
        <v>2025</v>
      </c>
      <c r="I144" s="41" t="s">
        <v>512</v>
      </c>
      <c r="J144" s="34"/>
      <c r="K144" s="42">
        <v>61.199999999999996</v>
      </c>
      <c r="L144" s="34"/>
      <c r="M144" s="42">
        <v>3050.4</v>
      </c>
      <c r="N144" s="38">
        <f t="shared" si="35"/>
        <v>0</v>
      </c>
      <c r="O144" s="39" t="str">
        <f t="shared" si="38"/>
        <v>Аннотация</v>
      </c>
      <c r="P144" s="40" t="s">
        <v>595</v>
      </c>
    </row>
    <row r="145" spans="1:16" ht="45" x14ac:dyDescent="0.25">
      <c r="A145" s="51" t="s">
        <v>478</v>
      </c>
      <c r="B145" s="29" t="s">
        <v>221</v>
      </c>
      <c r="C145" s="47"/>
      <c r="D145" s="65">
        <v>701320627</v>
      </c>
      <c r="E145" s="32" t="s">
        <v>593</v>
      </c>
      <c r="F145" s="32" t="s">
        <v>596</v>
      </c>
      <c r="G145" s="32" t="str">
        <f t="shared" si="39"/>
        <v>Выполнение работ по креплению монтируемых конструкций опалубки: ПУМ / Великанов А.Л.</v>
      </c>
      <c r="H145" s="69">
        <v>2025</v>
      </c>
      <c r="I145" s="41" t="s">
        <v>512</v>
      </c>
      <c r="J145" s="34"/>
      <c r="K145" s="42">
        <v>61.199999999999996</v>
      </c>
      <c r="L145" s="34"/>
      <c r="M145" s="42">
        <v>3050.4</v>
      </c>
      <c r="N145" s="38">
        <f t="shared" si="35"/>
        <v>0</v>
      </c>
      <c r="O145" s="39" t="str">
        <f t="shared" si="38"/>
        <v>Аннотация</v>
      </c>
      <c r="P145" s="40" t="s">
        <v>597</v>
      </c>
    </row>
    <row r="146" spans="1:16" ht="60" x14ac:dyDescent="0.25">
      <c r="A146" s="51" t="s">
        <v>478</v>
      </c>
      <c r="B146" s="29" t="s">
        <v>221</v>
      </c>
      <c r="C146" s="47"/>
      <c r="D146" s="65">
        <v>701320629</v>
      </c>
      <c r="E146" s="32" t="s">
        <v>593</v>
      </c>
      <c r="F146" s="32" t="s">
        <v>598</v>
      </c>
      <c r="G146" s="32" t="str">
        <f t="shared" si="39"/>
        <v>Монтаж и демонтаж прямолинейной и криволинейной опалубки: ПУМ / Великанов А.Л.</v>
      </c>
      <c r="H146" s="69">
        <v>2025</v>
      </c>
      <c r="I146" s="41" t="s">
        <v>512</v>
      </c>
      <c r="J146" s="34"/>
      <c r="K146" s="42">
        <v>61.199999999999996</v>
      </c>
      <c r="L146" s="34"/>
      <c r="M146" s="42">
        <v>3050.4</v>
      </c>
      <c r="N146" s="38">
        <f t="shared" si="35"/>
        <v>0</v>
      </c>
      <c r="O146" s="39" t="str">
        <f t="shared" si="38"/>
        <v>Аннотация</v>
      </c>
      <c r="P146" s="40" t="s">
        <v>599</v>
      </c>
    </row>
    <row r="147" spans="1:16" ht="75" x14ac:dyDescent="0.25">
      <c r="A147" s="51" t="s">
        <v>478</v>
      </c>
      <c r="B147" s="29" t="s">
        <v>221</v>
      </c>
      <c r="C147" s="47"/>
      <c r="D147" s="65">
        <v>701320626</v>
      </c>
      <c r="E147" s="32" t="s">
        <v>593</v>
      </c>
      <c r="F147" s="32" t="s">
        <v>600</v>
      </c>
      <c r="G147" s="32" t="str">
        <f t="shared" si="39"/>
        <v>Монтаж и демонтаж элементов опалубочных систем для конструкций прямолинейного очертания: ПУМ / Великанов А.Л.</v>
      </c>
      <c r="H147" s="69">
        <v>2025</v>
      </c>
      <c r="I147" s="41" t="s">
        <v>512</v>
      </c>
      <c r="J147" s="34"/>
      <c r="K147" s="42">
        <v>92.399999999999991</v>
      </c>
      <c r="L147" s="34"/>
      <c r="M147" s="42">
        <v>4599.5999999999995</v>
      </c>
      <c r="N147" s="38">
        <f t="shared" si="35"/>
        <v>0</v>
      </c>
      <c r="O147" s="39" t="str">
        <f t="shared" si="38"/>
        <v>Аннотация</v>
      </c>
      <c r="P147" s="40" t="s">
        <v>601</v>
      </c>
    </row>
    <row r="148" spans="1:16" ht="90" x14ac:dyDescent="0.25">
      <c r="A148" s="51" t="s">
        <v>478</v>
      </c>
      <c r="B148" s="29" t="s">
        <v>221</v>
      </c>
      <c r="C148" s="47"/>
      <c r="D148" s="65">
        <v>701320624</v>
      </c>
      <c r="E148" s="32" t="s">
        <v>593</v>
      </c>
      <c r="F148" s="32" t="s">
        <v>602</v>
      </c>
      <c r="G148" s="32" t="str">
        <f t="shared" si="39"/>
        <v>Подача элементов опалубки с укрупнительной сборки или складов, а также материалов, полуфабрикатов, деталей, приспособлений в зону монтажа: ПУМ / Великанов А.Л.</v>
      </c>
      <c r="H148" s="69">
        <v>2025</v>
      </c>
      <c r="I148" s="41" t="s">
        <v>512</v>
      </c>
      <c r="J148" s="34"/>
      <c r="K148" s="42">
        <v>61.199999999999996</v>
      </c>
      <c r="L148" s="34"/>
      <c r="M148" s="42">
        <v>3050.4</v>
      </c>
      <c r="N148" s="38">
        <f t="shared" si="35"/>
        <v>0</v>
      </c>
      <c r="O148" s="39" t="str">
        <f t="shared" si="38"/>
        <v>Аннотация</v>
      </c>
      <c r="P148" s="40" t="s">
        <v>603</v>
      </c>
    </row>
    <row r="149" spans="1:16" ht="75" x14ac:dyDescent="0.25">
      <c r="A149" s="51" t="s">
        <v>478</v>
      </c>
      <c r="B149" s="29" t="s">
        <v>221</v>
      </c>
      <c r="C149" s="47"/>
      <c r="D149" s="65">
        <v>701320623</v>
      </c>
      <c r="E149" s="32" t="s">
        <v>593</v>
      </c>
      <c r="F149" s="32" t="s">
        <v>604</v>
      </c>
      <c r="G149" s="32" t="str">
        <f t="shared" si="39"/>
        <v>Подготовка к монтажу элементов опалубок для конструкций прямолинейного очертания: ПУМ / Великанов А.Л.</v>
      </c>
      <c r="H149" s="69">
        <v>2025</v>
      </c>
      <c r="I149" s="41" t="s">
        <v>512</v>
      </c>
      <c r="J149" s="34"/>
      <c r="K149" s="42">
        <v>92.399999999999991</v>
      </c>
      <c r="L149" s="34"/>
      <c r="M149" s="42">
        <v>4599.5999999999995</v>
      </c>
      <c r="N149" s="38">
        <f t="shared" si="35"/>
        <v>0</v>
      </c>
      <c r="O149" s="39" t="str">
        <f t="shared" si="38"/>
        <v>Аннотация</v>
      </c>
      <c r="P149" s="40" t="s">
        <v>605</v>
      </c>
    </row>
    <row r="150" spans="1:16" ht="45" x14ac:dyDescent="0.25">
      <c r="A150" s="51" t="s">
        <v>478</v>
      </c>
      <c r="B150" s="29" t="s">
        <v>221</v>
      </c>
      <c r="C150" s="47"/>
      <c r="D150" s="65">
        <v>701320628</v>
      </c>
      <c r="E150" s="32" t="s">
        <v>593</v>
      </c>
      <c r="F150" s="32" t="s">
        <v>606</v>
      </c>
      <c r="G150" s="32" t="str">
        <f t="shared" si="39"/>
        <v>Подготовка места монтажа и элементов опалубки к монтажу: ПУМ / Великанов А.Л.</v>
      </c>
      <c r="H150" s="69">
        <v>2025</v>
      </c>
      <c r="I150" s="41" t="s">
        <v>512</v>
      </c>
      <c r="J150" s="34"/>
      <c r="K150" s="42">
        <v>61.199999999999996</v>
      </c>
      <c r="L150" s="34"/>
      <c r="M150" s="42">
        <v>3050.4</v>
      </c>
      <c r="N150" s="38">
        <f t="shared" si="35"/>
        <v>0</v>
      </c>
      <c r="O150" s="39" t="str">
        <f t="shared" si="38"/>
        <v>Аннотация</v>
      </c>
      <c r="P150" s="40" t="s">
        <v>607</v>
      </c>
    </row>
    <row r="151" spans="1:16" ht="33.75" x14ac:dyDescent="0.25">
      <c r="A151" s="51" t="s">
        <v>478</v>
      </c>
      <c r="B151" s="29" t="s">
        <v>221</v>
      </c>
      <c r="C151" s="47"/>
      <c r="D151" s="65">
        <v>701320013</v>
      </c>
      <c r="E151" s="32" t="s">
        <v>609</v>
      </c>
      <c r="F151" s="32" t="s">
        <v>610</v>
      </c>
      <c r="G151" s="32" t="str">
        <f t="shared" si="39"/>
        <v>Декоративные кирпичные работы: ПУМ / Горева Т.А.</v>
      </c>
      <c r="H151" s="69">
        <v>2025</v>
      </c>
      <c r="I151" s="41" t="s">
        <v>512</v>
      </c>
      <c r="J151" s="34"/>
      <c r="K151" s="42">
        <v>123.6</v>
      </c>
      <c r="L151" s="34"/>
      <c r="M151" s="42">
        <v>6200.4</v>
      </c>
      <c r="N151" s="38">
        <f t="shared" si="35"/>
        <v>0</v>
      </c>
      <c r="O151" s="39" t="str">
        <f t="shared" ref="O151:O153" si="40">HYPERLINK(P151,"Аннотация")</f>
        <v>Аннотация</v>
      </c>
      <c r="P151" s="40" t="s">
        <v>611</v>
      </c>
    </row>
    <row r="152" spans="1:16" ht="45" x14ac:dyDescent="0.25">
      <c r="A152" s="51" t="s">
        <v>478</v>
      </c>
      <c r="B152" s="29" t="s">
        <v>221</v>
      </c>
      <c r="C152" s="47"/>
      <c r="D152" s="65">
        <v>702319470</v>
      </c>
      <c r="E152" s="32" t="s">
        <v>609</v>
      </c>
      <c r="F152" s="32" t="s">
        <v>612</v>
      </c>
      <c r="G152" s="32" t="str">
        <f t="shared" si="39"/>
        <v>Материаловедение природных каменных материалов: ПУМ / Горева Т.А.</v>
      </c>
      <c r="H152" s="69">
        <v>2025</v>
      </c>
      <c r="I152" s="41" t="s">
        <v>512</v>
      </c>
      <c r="J152" s="34"/>
      <c r="K152" s="42">
        <v>92.399999999999991</v>
      </c>
      <c r="L152" s="34"/>
      <c r="M152" s="42">
        <v>4599.5999999999995</v>
      </c>
      <c r="N152" s="38">
        <f t="shared" si="35"/>
        <v>0</v>
      </c>
      <c r="O152" s="39" t="str">
        <f t="shared" si="40"/>
        <v>Аннотация</v>
      </c>
      <c r="P152" s="40" t="s">
        <v>613</v>
      </c>
    </row>
    <row r="153" spans="1:16" ht="33.75" x14ac:dyDescent="0.25">
      <c r="A153" s="51" t="s">
        <v>478</v>
      </c>
      <c r="B153" s="29" t="s">
        <v>221</v>
      </c>
      <c r="C153" s="47"/>
      <c r="D153" s="65">
        <v>702319382</v>
      </c>
      <c r="E153" s="32" t="s">
        <v>609</v>
      </c>
      <c r="F153" s="32" t="s">
        <v>614</v>
      </c>
      <c r="G153" s="32" t="str">
        <f t="shared" si="39"/>
        <v>Ремонт и реставрация каменной кладки: ПУМ / Горева Т.А.</v>
      </c>
      <c r="H153" s="69">
        <v>2025</v>
      </c>
      <c r="I153" s="41" t="s">
        <v>512</v>
      </c>
      <c r="J153" s="34"/>
      <c r="K153" s="42">
        <v>123.6</v>
      </c>
      <c r="L153" s="34"/>
      <c r="M153" s="42">
        <v>6200.4</v>
      </c>
      <c r="N153" s="38">
        <f t="shared" si="35"/>
        <v>0</v>
      </c>
      <c r="O153" s="39" t="str">
        <f t="shared" si="40"/>
        <v>Аннотация</v>
      </c>
      <c r="P153" s="40" t="s">
        <v>615</v>
      </c>
    </row>
    <row r="154" spans="1:16" ht="36" x14ac:dyDescent="0.25">
      <c r="A154" s="51" t="s">
        <v>478</v>
      </c>
      <c r="B154" s="29" t="s">
        <v>221</v>
      </c>
      <c r="C154" s="47"/>
      <c r="D154" s="65">
        <v>701319308</v>
      </c>
      <c r="E154" s="32" t="s">
        <v>500</v>
      </c>
      <c r="F154" s="32" t="s">
        <v>501</v>
      </c>
      <c r="G154" s="32" t="str">
        <f t="shared" si="39"/>
        <v>Основы строительного черчения: ЭУМК / Гусарова Е.А.</v>
      </c>
      <c r="H154" s="69">
        <v>2025</v>
      </c>
      <c r="I154" s="41" t="s">
        <v>159</v>
      </c>
      <c r="J154" s="34"/>
      <c r="K154" s="42">
        <v>337.2</v>
      </c>
      <c r="L154" s="34"/>
      <c r="M154" s="42">
        <v>16850.399999999998</v>
      </c>
      <c r="N154" s="38">
        <f t="shared" si="35"/>
        <v>0</v>
      </c>
      <c r="O154" s="39" t="str">
        <f t="shared" ref="O154:O209" si="41">HYPERLINK(P154,"Аннотация")</f>
        <v>Аннотация</v>
      </c>
      <c r="P154" s="40" t="s">
        <v>502</v>
      </c>
    </row>
    <row r="155" spans="1:16" ht="90" x14ac:dyDescent="0.25">
      <c r="A155" s="51" t="s">
        <v>478</v>
      </c>
      <c r="B155" s="29" t="s">
        <v>221</v>
      </c>
      <c r="C155" s="47"/>
      <c r="D155" s="65">
        <v>701320644</v>
      </c>
      <c r="E155" s="32" t="s">
        <v>526</v>
      </c>
      <c r="F155" s="32" t="s">
        <v>616</v>
      </c>
      <c r="G155" s="32" t="str">
        <f t="shared" si="39"/>
        <v>Выполнение вспомогательных работ при простом монтаже металлических, сборных бетонных и железобетонных конструкций: ПУМ / Денисова Н.М.</v>
      </c>
      <c r="H155" s="69">
        <v>2025</v>
      </c>
      <c r="I155" s="41" t="s">
        <v>512</v>
      </c>
      <c r="J155" s="34"/>
      <c r="K155" s="42">
        <v>92.399999999999991</v>
      </c>
      <c r="L155" s="34"/>
      <c r="M155" s="42">
        <v>4599.5999999999995</v>
      </c>
      <c r="N155" s="38">
        <f t="shared" si="35"/>
        <v>0</v>
      </c>
      <c r="O155" s="39" t="str">
        <f t="shared" si="41"/>
        <v>Аннотация</v>
      </c>
      <c r="P155" s="40" t="s">
        <v>617</v>
      </c>
    </row>
    <row r="156" spans="1:16" ht="60" x14ac:dyDescent="0.25">
      <c r="A156" s="51" t="s">
        <v>478</v>
      </c>
      <c r="B156" s="29" t="s">
        <v>221</v>
      </c>
      <c r="C156" s="47"/>
      <c r="D156" s="65">
        <v>701320557</v>
      </c>
      <c r="E156" s="32" t="s">
        <v>526</v>
      </c>
      <c r="F156" s="32" t="s">
        <v>618</v>
      </c>
      <c r="G156" s="32" t="str">
        <f t="shared" si="39"/>
        <v>Выполнение подготовительных работ до начала монтажа конструкций: ПУМ / Денисова Н.М.</v>
      </c>
      <c r="H156" s="69">
        <v>2025</v>
      </c>
      <c r="I156" s="41" t="s">
        <v>512</v>
      </c>
      <c r="J156" s="34"/>
      <c r="K156" s="42">
        <v>123.6</v>
      </c>
      <c r="L156" s="34"/>
      <c r="M156" s="42">
        <v>6200.4</v>
      </c>
      <c r="N156" s="38">
        <f t="shared" si="35"/>
        <v>0</v>
      </c>
      <c r="O156" s="39" t="str">
        <f t="shared" si="41"/>
        <v>Аннотация</v>
      </c>
      <c r="P156" s="40" t="s">
        <v>619</v>
      </c>
    </row>
    <row r="157" spans="1:16" ht="75" x14ac:dyDescent="0.25">
      <c r="A157" s="51" t="s">
        <v>478</v>
      </c>
      <c r="B157" s="29" t="s">
        <v>221</v>
      </c>
      <c r="C157" s="47"/>
      <c r="D157" s="65">
        <v>701320854</v>
      </c>
      <c r="E157" s="32" t="s">
        <v>526</v>
      </c>
      <c r="F157" s="32" t="s">
        <v>620</v>
      </c>
      <c r="G157" s="32" t="str">
        <f t="shared" si="39"/>
        <v>Выполнение подготовительных работ средней сложности при изготовлении и монтаже армоконструкций: ПУМ / Денисова Н.М.</v>
      </c>
      <c r="H157" s="69">
        <v>2025</v>
      </c>
      <c r="I157" s="41" t="s">
        <v>512</v>
      </c>
      <c r="J157" s="34"/>
      <c r="K157" s="42">
        <v>61.199999999999996</v>
      </c>
      <c r="L157" s="34"/>
      <c r="M157" s="42">
        <v>3050.4</v>
      </c>
      <c r="N157" s="38">
        <f t="shared" si="35"/>
        <v>0</v>
      </c>
      <c r="O157" s="39" t="str">
        <f t="shared" si="41"/>
        <v>Аннотация</v>
      </c>
      <c r="P157" s="40" t="s">
        <v>621</v>
      </c>
    </row>
    <row r="158" spans="1:16" ht="90" x14ac:dyDescent="0.25">
      <c r="A158" s="51" t="s">
        <v>478</v>
      </c>
      <c r="B158" s="29" t="s">
        <v>221</v>
      </c>
      <c r="C158" s="47"/>
      <c r="D158" s="65">
        <v>701320640</v>
      </c>
      <c r="E158" s="32" t="s">
        <v>526</v>
      </c>
      <c r="F158" s="32" t="s">
        <v>622</v>
      </c>
      <c r="G158" s="32" t="str">
        <f t="shared" si="39"/>
        <v>Выполнение простейших вспомогательных работ при монтаже металлических, сборных бетонных и железобетонных конструкций: ПУМ / Денисова Н.М.</v>
      </c>
      <c r="H158" s="69">
        <v>2025</v>
      </c>
      <c r="I158" s="41" t="s">
        <v>512</v>
      </c>
      <c r="J158" s="34"/>
      <c r="K158" s="42">
        <v>92.399999999999991</v>
      </c>
      <c r="L158" s="34"/>
      <c r="M158" s="42">
        <v>4599.5999999999995</v>
      </c>
      <c r="N158" s="38">
        <f t="shared" ref="N158:N221" si="42">J158*K158+L158*M158</f>
        <v>0</v>
      </c>
      <c r="O158" s="39" t="str">
        <f t="shared" si="41"/>
        <v>Аннотация</v>
      </c>
      <c r="P158" s="40" t="s">
        <v>623</v>
      </c>
    </row>
    <row r="159" spans="1:16" ht="75" x14ac:dyDescent="0.25">
      <c r="A159" s="51" t="s">
        <v>478</v>
      </c>
      <c r="B159" s="29" t="s">
        <v>221</v>
      </c>
      <c r="C159" s="47"/>
      <c r="D159" s="65">
        <v>701320737</v>
      </c>
      <c r="E159" s="32" t="s">
        <v>526</v>
      </c>
      <c r="F159" s="32" t="s">
        <v>624</v>
      </c>
      <c r="G159" s="32" t="str">
        <f t="shared" si="39"/>
        <v>Выполнение простых подготовительных работ при изготовлении и монтаже армоконструкций: ПУМ / Денисова Н.М.</v>
      </c>
      <c r="H159" s="69">
        <v>2025</v>
      </c>
      <c r="I159" s="41" t="s">
        <v>512</v>
      </c>
      <c r="J159" s="34"/>
      <c r="K159" s="42">
        <v>92.399999999999991</v>
      </c>
      <c r="L159" s="34"/>
      <c r="M159" s="42">
        <v>4599.5999999999995</v>
      </c>
      <c r="N159" s="38">
        <f t="shared" si="42"/>
        <v>0</v>
      </c>
      <c r="O159" s="39" t="str">
        <f t="shared" si="41"/>
        <v>Аннотация</v>
      </c>
      <c r="P159" s="40" t="s">
        <v>625</v>
      </c>
    </row>
    <row r="160" spans="1:16" ht="60" x14ac:dyDescent="0.25">
      <c r="A160" s="51" t="s">
        <v>478</v>
      </c>
      <c r="B160" s="29" t="s">
        <v>221</v>
      </c>
      <c r="C160" s="47"/>
      <c r="D160" s="65">
        <v>701320643</v>
      </c>
      <c r="E160" s="32" t="s">
        <v>526</v>
      </c>
      <c r="F160" s="32" t="s">
        <v>626</v>
      </c>
      <c r="G160" s="32" t="str">
        <f t="shared" si="39"/>
        <v>Выполнение работ по временному креплению монтируемых конструкций: ПУМ / Денисова Н.М.</v>
      </c>
      <c r="H160" s="69">
        <v>2025</v>
      </c>
      <c r="I160" s="41" t="s">
        <v>512</v>
      </c>
      <c r="J160" s="34"/>
      <c r="K160" s="42">
        <v>92.399999999999991</v>
      </c>
      <c r="L160" s="34"/>
      <c r="M160" s="42">
        <v>4599.5999999999995</v>
      </c>
      <c r="N160" s="38">
        <f t="shared" si="42"/>
        <v>0</v>
      </c>
      <c r="O160" s="39" t="str">
        <f t="shared" si="41"/>
        <v>Аннотация</v>
      </c>
      <c r="P160" s="40" t="s">
        <v>627</v>
      </c>
    </row>
    <row r="161" spans="1:16" ht="45" x14ac:dyDescent="0.25">
      <c r="A161" s="51" t="s">
        <v>478</v>
      </c>
      <c r="B161" s="29" t="s">
        <v>221</v>
      </c>
      <c r="C161" s="47"/>
      <c r="D161" s="65">
        <v>701320738</v>
      </c>
      <c r="E161" s="32" t="s">
        <v>526</v>
      </c>
      <c r="F161" s="32" t="s">
        <v>628</v>
      </c>
      <c r="G161" s="32" t="str">
        <f t="shared" si="39"/>
        <v>Гнутье, сборка и вязка арматуры и арматурных сеток: ПУМ / Денисова Н.М.</v>
      </c>
      <c r="H161" s="69">
        <v>2025</v>
      </c>
      <c r="I161" s="41" t="s">
        <v>512</v>
      </c>
      <c r="J161" s="34"/>
      <c r="K161" s="42">
        <v>92.399999999999991</v>
      </c>
      <c r="L161" s="34"/>
      <c r="M161" s="42">
        <v>4599.5999999999995</v>
      </c>
      <c r="N161" s="38">
        <f t="shared" si="42"/>
        <v>0</v>
      </c>
      <c r="O161" s="39" t="str">
        <f t="shared" si="41"/>
        <v>Аннотация</v>
      </c>
      <c r="P161" s="40" t="s">
        <v>629</v>
      </c>
    </row>
    <row r="162" spans="1:16" ht="90" x14ac:dyDescent="0.25">
      <c r="A162" s="51" t="s">
        <v>478</v>
      </c>
      <c r="B162" s="29" t="s">
        <v>221</v>
      </c>
      <c r="C162" s="47"/>
      <c r="D162" s="65">
        <v>701320558</v>
      </c>
      <c r="E162" s="32" t="s">
        <v>526</v>
      </c>
      <c r="F162" s="32" t="s">
        <v>630</v>
      </c>
      <c r="G162" s="32" t="str">
        <f t="shared" si="39"/>
        <v>Подача конструкций с укрупнительной сборки или складов, а также материалов, полуфабрикатов, деталей, приспособлений в зону монтажа: ПУМ / Денисова Н.М.</v>
      </c>
      <c r="H162" s="69">
        <v>2025</v>
      </c>
      <c r="I162" s="41" t="s">
        <v>512</v>
      </c>
      <c r="J162" s="34"/>
      <c r="K162" s="42">
        <v>92.399999999999991</v>
      </c>
      <c r="L162" s="34"/>
      <c r="M162" s="42">
        <v>4599.5999999999995</v>
      </c>
      <c r="N162" s="38">
        <f t="shared" si="42"/>
        <v>0</v>
      </c>
      <c r="O162" s="39" t="str">
        <f t="shared" si="41"/>
        <v>Аннотация</v>
      </c>
      <c r="P162" s="40" t="s">
        <v>631</v>
      </c>
    </row>
    <row r="163" spans="1:16" ht="33.75" x14ac:dyDescent="0.25">
      <c r="A163" s="51" t="s">
        <v>478</v>
      </c>
      <c r="B163" s="29" t="s">
        <v>221</v>
      </c>
      <c r="C163" s="47"/>
      <c r="D163" s="65">
        <v>701320641</v>
      </c>
      <c r="E163" s="32" t="s">
        <v>526</v>
      </c>
      <c r="F163" s="32" t="s">
        <v>632</v>
      </c>
      <c r="G163" s="32" t="str">
        <f t="shared" si="39"/>
        <v>Подготовка элементов конструкций к монтажу: ПУМ / Денисова Н.М.</v>
      </c>
      <c r="H163" s="69">
        <v>2025</v>
      </c>
      <c r="I163" s="41" t="s">
        <v>512</v>
      </c>
      <c r="J163" s="34"/>
      <c r="K163" s="42">
        <v>92.399999999999991</v>
      </c>
      <c r="L163" s="34"/>
      <c r="M163" s="42">
        <v>4599.5999999999995</v>
      </c>
      <c r="N163" s="38">
        <f t="shared" si="42"/>
        <v>0</v>
      </c>
      <c r="O163" s="39" t="str">
        <f t="shared" si="41"/>
        <v>Аннотация</v>
      </c>
      <c r="P163" s="40" t="s">
        <v>633</v>
      </c>
    </row>
    <row r="164" spans="1:16" ht="33.75" x14ac:dyDescent="0.25">
      <c r="A164" s="51" t="s">
        <v>478</v>
      </c>
      <c r="B164" s="29" t="s">
        <v>221</v>
      </c>
      <c r="C164" s="47"/>
      <c r="D164" s="65">
        <v>701320642</v>
      </c>
      <c r="E164" s="32" t="s">
        <v>526</v>
      </c>
      <c r="F164" s="32" t="s">
        <v>634</v>
      </c>
      <c r="G164" s="32" t="str">
        <f t="shared" si="39"/>
        <v>Простой монтаж элементов конструкций: ПУМ / Денисова Н.М.</v>
      </c>
      <c r="H164" s="69">
        <v>2025</v>
      </c>
      <c r="I164" s="41" t="s">
        <v>512</v>
      </c>
      <c r="J164" s="34"/>
      <c r="K164" s="42">
        <v>92.399999999999991</v>
      </c>
      <c r="L164" s="34"/>
      <c r="M164" s="42">
        <v>4599.5999999999995</v>
      </c>
      <c r="N164" s="38">
        <f t="shared" si="42"/>
        <v>0</v>
      </c>
      <c r="O164" s="39" t="str">
        <f t="shared" si="41"/>
        <v>Аннотация</v>
      </c>
      <c r="P164" s="40" t="s">
        <v>635</v>
      </c>
    </row>
    <row r="165" spans="1:16" ht="45" x14ac:dyDescent="0.25">
      <c r="A165" s="51" t="s">
        <v>478</v>
      </c>
      <c r="B165" s="29" t="s">
        <v>221</v>
      </c>
      <c r="C165" s="47"/>
      <c r="D165" s="65">
        <v>701320855</v>
      </c>
      <c r="E165" s="32" t="s">
        <v>526</v>
      </c>
      <c r="F165" s="32" t="s">
        <v>636</v>
      </c>
      <c r="G165" s="32" t="str">
        <f t="shared" si="39"/>
        <v>Рубка, гнутье и сборка сеток, плоских и пространственных каркасов: ПУМ / Денисова Н.М.</v>
      </c>
      <c r="H165" s="69">
        <v>2025</v>
      </c>
      <c r="I165" s="41" t="s">
        <v>512</v>
      </c>
      <c r="J165" s="34"/>
      <c r="K165" s="42">
        <v>61.199999999999996</v>
      </c>
      <c r="L165" s="34"/>
      <c r="M165" s="42">
        <v>3050.4</v>
      </c>
      <c r="N165" s="38">
        <f t="shared" si="42"/>
        <v>0</v>
      </c>
      <c r="O165" s="39" t="str">
        <f t="shared" si="41"/>
        <v>Аннотация</v>
      </c>
      <c r="P165" s="40" t="s">
        <v>637</v>
      </c>
    </row>
    <row r="166" spans="1:16" ht="60" x14ac:dyDescent="0.25">
      <c r="A166" s="51" t="s">
        <v>478</v>
      </c>
      <c r="B166" s="29" t="s">
        <v>221</v>
      </c>
      <c r="C166" s="47"/>
      <c r="D166" s="65">
        <v>701320739</v>
      </c>
      <c r="E166" s="32" t="s">
        <v>526</v>
      </c>
      <c r="F166" s="32" t="s">
        <v>638</v>
      </c>
      <c r="G166" s="32" t="str">
        <f t="shared" si="39"/>
        <v>Установка арматуры из отдельных стержней, арматурных сеток и плоских каркасов: ПУМ / Денисова Н.М.</v>
      </c>
      <c r="H166" s="69">
        <v>2025</v>
      </c>
      <c r="I166" s="41" t="s">
        <v>512</v>
      </c>
      <c r="J166" s="34"/>
      <c r="K166" s="42">
        <v>92.399999999999991</v>
      </c>
      <c r="L166" s="34"/>
      <c r="M166" s="42">
        <v>4599.5999999999995</v>
      </c>
      <c r="N166" s="38">
        <f t="shared" si="42"/>
        <v>0</v>
      </c>
      <c r="O166" s="39" t="str">
        <f t="shared" si="41"/>
        <v>Аннотация</v>
      </c>
      <c r="P166" s="40" t="s">
        <v>639</v>
      </c>
    </row>
    <row r="167" spans="1:16" ht="60" x14ac:dyDescent="0.25">
      <c r="A167" s="51" t="s">
        <v>478</v>
      </c>
      <c r="B167" s="29" t="s">
        <v>221</v>
      </c>
      <c r="C167" s="47"/>
      <c r="D167" s="65">
        <v>701320856</v>
      </c>
      <c r="E167" s="32" t="s">
        <v>526</v>
      </c>
      <c r="F167" s="32" t="s">
        <v>640</v>
      </c>
      <c r="G167" s="32" t="str">
        <f t="shared" si="39"/>
        <v>Установка сеток, плоских и пространственных каркасов, арматуры из отдельных стержней: ПУМ / Денисова Н.М.</v>
      </c>
      <c r="H167" s="69">
        <v>2025</v>
      </c>
      <c r="I167" s="41" t="s">
        <v>512</v>
      </c>
      <c r="J167" s="34"/>
      <c r="K167" s="42">
        <v>92.399999999999991</v>
      </c>
      <c r="L167" s="34"/>
      <c r="M167" s="42">
        <v>4599.5999999999995</v>
      </c>
      <c r="N167" s="38">
        <f t="shared" si="42"/>
        <v>0</v>
      </c>
      <c r="O167" s="39" t="str">
        <f t="shared" si="41"/>
        <v>Аннотация</v>
      </c>
      <c r="P167" s="40" t="s">
        <v>641</v>
      </c>
    </row>
    <row r="168" spans="1:16" ht="33.75" x14ac:dyDescent="0.25">
      <c r="A168" s="51" t="s">
        <v>478</v>
      </c>
      <c r="B168" s="29" t="s">
        <v>221</v>
      </c>
      <c r="C168" s="47"/>
      <c r="D168" s="65">
        <v>702319102</v>
      </c>
      <c r="E168" s="32" t="s">
        <v>216</v>
      </c>
      <c r="F168" s="32" t="s">
        <v>642</v>
      </c>
      <c r="G168" s="32" t="str">
        <f t="shared" si="39"/>
        <v>Технология каменной кладки: ПУМ / Лукин А.А.</v>
      </c>
      <c r="H168" s="69">
        <v>2025</v>
      </c>
      <c r="I168" s="41" t="s">
        <v>512</v>
      </c>
      <c r="J168" s="34"/>
      <c r="K168" s="42">
        <v>92.399999999999991</v>
      </c>
      <c r="L168" s="34"/>
      <c r="M168" s="42">
        <v>4599.5999999999995</v>
      </c>
      <c r="N168" s="38">
        <f t="shared" si="42"/>
        <v>0</v>
      </c>
      <c r="O168" s="39" t="str">
        <f t="shared" si="41"/>
        <v>Аннотация</v>
      </c>
      <c r="P168" s="40" t="s">
        <v>643</v>
      </c>
    </row>
    <row r="169" spans="1:16" ht="33.75" x14ac:dyDescent="0.25">
      <c r="A169" s="51" t="s">
        <v>478</v>
      </c>
      <c r="B169" s="29" t="s">
        <v>221</v>
      </c>
      <c r="C169" s="47"/>
      <c r="D169" s="65">
        <v>702319348</v>
      </c>
      <c r="E169" s="32" t="s">
        <v>644</v>
      </c>
      <c r="F169" s="32" t="s">
        <v>645</v>
      </c>
      <c r="G169" s="32" t="str">
        <f t="shared" si="39"/>
        <v>Композиция, декор и орнамент: ПУМ / Полежаев Ю.О.</v>
      </c>
      <c r="H169" s="69">
        <v>2025</v>
      </c>
      <c r="I169" s="41" t="s">
        <v>512</v>
      </c>
      <c r="J169" s="34"/>
      <c r="K169" s="42">
        <v>61.199999999999996</v>
      </c>
      <c r="L169" s="34"/>
      <c r="M169" s="42">
        <v>3050.4</v>
      </c>
      <c r="N169" s="38">
        <f t="shared" si="42"/>
        <v>0</v>
      </c>
      <c r="O169" s="39" t="str">
        <f t="shared" si="41"/>
        <v>Аннотация</v>
      </c>
      <c r="P169" s="40" t="s">
        <v>646</v>
      </c>
    </row>
    <row r="170" spans="1:16" ht="75" x14ac:dyDescent="0.25">
      <c r="A170" s="51" t="s">
        <v>478</v>
      </c>
      <c r="B170" s="29" t="s">
        <v>221</v>
      </c>
      <c r="C170" s="47"/>
      <c r="D170" s="65">
        <v>701320494</v>
      </c>
      <c r="E170" s="32" t="s">
        <v>539</v>
      </c>
      <c r="F170" s="32" t="s">
        <v>647</v>
      </c>
      <c r="G170" s="32" t="str">
        <f t="shared" si="39"/>
        <v>Виртуальный комплекс для подготовки к демонстрационному экзамену по компетенции «Кирпичная кладка» / Редикульцева И.Г.</v>
      </c>
      <c r="H170" s="69">
        <v>2025</v>
      </c>
      <c r="I170" s="41" t="s">
        <v>538</v>
      </c>
      <c r="J170" s="34"/>
      <c r="K170" s="42">
        <v>477.59999999999997</v>
      </c>
      <c r="L170" s="34"/>
      <c r="M170" s="42">
        <f>K170*50</f>
        <v>23880</v>
      </c>
      <c r="N170" s="38">
        <f t="shared" si="42"/>
        <v>0</v>
      </c>
      <c r="O170" s="39" t="str">
        <f t="shared" si="41"/>
        <v>Аннотация</v>
      </c>
      <c r="P170" s="40" t="s">
        <v>648</v>
      </c>
    </row>
    <row r="171" spans="1:16" ht="60" x14ac:dyDescent="0.25">
      <c r="A171" s="51" t="s">
        <v>478</v>
      </c>
      <c r="B171" s="29" t="s">
        <v>221</v>
      </c>
      <c r="C171" s="47"/>
      <c r="D171" s="65">
        <v>701320688</v>
      </c>
      <c r="E171" s="32" t="s">
        <v>539</v>
      </c>
      <c r="F171" s="32" t="s">
        <v>649</v>
      </c>
      <c r="G171" s="32" t="str">
        <f t="shared" si="39"/>
        <v>Кладка и реставрационный ремонт особо сложных каменных конструкций: ПУМ / Редикульцева И.Г.</v>
      </c>
      <c r="H171" s="69">
        <v>2025</v>
      </c>
      <c r="I171" s="41" t="s">
        <v>512</v>
      </c>
      <c r="J171" s="34"/>
      <c r="K171" s="42">
        <v>61.199999999999996</v>
      </c>
      <c r="L171" s="34"/>
      <c r="M171" s="42">
        <v>3050.4</v>
      </c>
      <c r="N171" s="38">
        <f t="shared" si="42"/>
        <v>0</v>
      </c>
      <c r="O171" s="39" t="str">
        <f t="shared" si="41"/>
        <v>Аннотация</v>
      </c>
      <c r="P171" s="40" t="s">
        <v>650</v>
      </c>
    </row>
    <row r="172" spans="1:16" ht="45" x14ac:dyDescent="0.25">
      <c r="A172" s="51" t="s">
        <v>478</v>
      </c>
      <c r="B172" s="29" t="s">
        <v>221</v>
      </c>
      <c r="C172" s="47"/>
      <c r="D172" s="65">
        <v>701320687</v>
      </c>
      <c r="E172" s="32" t="s">
        <v>539</v>
      </c>
      <c r="F172" s="32" t="s">
        <v>651</v>
      </c>
      <c r="G172" s="32" t="str">
        <f t="shared" si="39"/>
        <v>Кладка и усиление каменных конструкций: ПУМ / Редикульцева И.Г.</v>
      </c>
      <c r="H172" s="69">
        <v>2025</v>
      </c>
      <c r="I172" s="41" t="s">
        <v>512</v>
      </c>
      <c r="J172" s="34"/>
      <c r="K172" s="42">
        <v>61.199999999999996</v>
      </c>
      <c r="L172" s="34"/>
      <c r="M172" s="42">
        <v>3050.4</v>
      </c>
      <c r="N172" s="38">
        <f t="shared" si="42"/>
        <v>0</v>
      </c>
      <c r="O172" s="39" t="str">
        <f t="shared" si="41"/>
        <v>Аннотация</v>
      </c>
      <c r="P172" s="40" t="s">
        <v>652</v>
      </c>
    </row>
    <row r="173" spans="1:16" ht="33.75" x14ac:dyDescent="0.25">
      <c r="A173" s="51" t="s">
        <v>478</v>
      </c>
      <c r="B173" s="29" t="s">
        <v>221</v>
      </c>
      <c r="C173" s="47"/>
      <c r="D173" s="65">
        <v>701320685</v>
      </c>
      <c r="E173" s="32" t="s">
        <v>539</v>
      </c>
      <c r="F173" s="32" t="s">
        <v>653</v>
      </c>
      <c r="G173" s="32" t="str">
        <f t="shared" ref="G173:G225" si="43">F173 &amp; " / " &amp; E173</f>
        <v>Перекладка и фигурная теска: ПУМ / Редикульцева И.Г.</v>
      </c>
      <c r="H173" s="69">
        <v>2025</v>
      </c>
      <c r="I173" s="41" t="s">
        <v>512</v>
      </c>
      <c r="J173" s="34"/>
      <c r="K173" s="42">
        <v>61.199999999999996</v>
      </c>
      <c r="L173" s="34"/>
      <c r="M173" s="42">
        <v>3050.4</v>
      </c>
      <c r="N173" s="38">
        <f t="shared" si="42"/>
        <v>0</v>
      </c>
      <c r="O173" s="39" t="str">
        <f t="shared" si="41"/>
        <v>Аннотация</v>
      </c>
      <c r="P173" s="40" t="s">
        <v>654</v>
      </c>
    </row>
    <row r="174" spans="1:16" ht="60" x14ac:dyDescent="0.25">
      <c r="A174" s="51" t="s">
        <v>478</v>
      </c>
      <c r="B174" s="29" t="s">
        <v>221</v>
      </c>
      <c r="C174" s="47"/>
      <c r="D174" s="65">
        <v>701320609</v>
      </c>
      <c r="E174" s="32" t="s">
        <v>655</v>
      </c>
      <c r="F174" s="32" t="s">
        <v>656</v>
      </c>
      <c r="G174" s="32" t="str">
        <f t="shared" si="43"/>
        <v xml:space="preserve"> Ведение простых подготовительных работ перед бетонированием, уход за бетоном: ПУМ / Сапков А.Ю.</v>
      </c>
      <c r="H174" s="69">
        <v>2025</v>
      </c>
      <c r="I174" s="41" t="s">
        <v>512</v>
      </c>
      <c r="J174" s="34"/>
      <c r="K174" s="42">
        <v>92.399999999999991</v>
      </c>
      <c r="L174" s="34"/>
      <c r="M174" s="42">
        <v>4599.5999999999995</v>
      </c>
      <c r="N174" s="38">
        <f t="shared" si="42"/>
        <v>0</v>
      </c>
      <c r="O174" s="39" t="str">
        <f t="shared" si="41"/>
        <v>Аннотация</v>
      </c>
      <c r="P174" s="40" t="s">
        <v>657</v>
      </c>
    </row>
    <row r="175" spans="1:16" ht="60" x14ac:dyDescent="0.25">
      <c r="A175" s="51" t="s">
        <v>478</v>
      </c>
      <c r="B175" s="29" t="s">
        <v>221</v>
      </c>
      <c r="C175" s="47"/>
      <c r="D175" s="65">
        <v>701320612</v>
      </c>
      <c r="E175" s="32" t="s">
        <v>655</v>
      </c>
      <c r="F175" s="32" t="s">
        <v>658</v>
      </c>
      <c r="G175" s="32" t="str">
        <f t="shared" si="43"/>
        <v>Ведение подготовительных работ средней сложности перед бетонированием: ПУМ / Сапков А.Ю.</v>
      </c>
      <c r="H175" s="69">
        <v>2025</v>
      </c>
      <c r="I175" s="41" t="s">
        <v>512</v>
      </c>
      <c r="J175" s="34"/>
      <c r="K175" s="42">
        <v>92.399999999999991</v>
      </c>
      <c r="L175" s="34"/>
      <c r="M175" s="42">
        <v>4599.5999999999995</v>
      </c>
      <c r="N175" s="38">
        <f t="shared" si="42"/>
        <v>0</v>
      </c>
      <c r="O175" s="39" t="str">
        <f t="shared" si="41"/>
        <v>Аннотация</v>
      </c>
      <c r="P175" s="40" t="s">
        <v>659</v>
      </c>
    </row>
    <row r="176" spans="1:16" ht="45" x14ac:dyDescent="0.25">
      <c r="A176" s="51" t="s">
        <v>478</v>
      </c>
      <c r="B176" s="29" t="s">
        <v>221</v>
      </c>
      <c r="C176" s="47"/>
      <c r="D176" s="65">
        <v>701320615</v>
      </c>
      <c r="E176" s="32" t="s">
        <v>655</v>
      </c>
      <c r="F176" s="32" t="s">
        <v>660</v>
      </c>
      <c r="G176" s="32" t="str">
        <f t="shared" si="43"/>
        <v>Демонтаж и ремонт бетонных и железобетонных конструкций: ПУМ / Сапков А.Ю.</v>
      </c>
      <c r="H176" s="69">
        <v>2025</v>
      </c>
      <c r="I176" s="41" t="s">
        <v>512</v>
      </c>
      <c r="J176" s="34"/>
      <c r="K176" s="42">
        <v>92.399999999999991</v>
      </c>
      <c r="L176" s="34"/>
      <c r="M176" s="42">
        <v>4599.5999999999995</v>
      </c>
      <c r="N176" s="38">
        <f t="shared" si="42"/>
        <v>0</v>
      </c>
      <c r="O176" s="39" t="str">
        <f t="shared" si="41"/>
        <v>Аннотация</v>
      </c>
      <c r="P176" s="40" t="s">
        <v>661</v>
      </c>
    </row>
    <row r="177" spans="1:16" ht="33.75" x14ac:dyDescent="0.25">
      <c r="A177" s="51" t="s">
        <v>478</v>
      </c>
      <c r="B177" s="29" t="s">
        <v>221</v>
      </c>
      <c r="C177" s="47"/>
      <c r="D177" s="65">
        <v>701320610</v>
      </c>
      <c r="E177" s="32" t="s">
        <v>655</v>
      </c>
      <c r="F177" s="32" t="s">
        <v>662</v>
      </c>
      <c r="G177" s="32" t="str">
        <f t="shared" si="43"/>
        <v>Приготовление бетонной смеси: ПУМ / Сапков А.Ю.</v>
      </c>
      <c r="H177" s="69">
        <v>2025</v>
      </c>
      <c r="I177" s="41" t="s">
        <v>512</v>
      </c>
      <c r="J177" s="34"/>
      <c r="K177" s="42">
        <v>92.399999999999991</v>
      </c>
      <c r="L177" s="34"/>
      <c r="M177" s="42">
        <v>4599.5999999999995</v>
      </c>
      <c r="N177" s="38">
        <f t="shared" si="42"/>
        <v>0</v>
      </c>
      <c r="O177" s="39" t="str">
        <f t="shared" si="41"/>
        <v>Аннотация</v>
      </c>
      <c r="P177" s="40" t="s">
        <v>663</v>
      </c>
    </row>
    <row r="178" spans="1:16" ht="75" x14ac:dyDescent="0.25">
      <c r="A178" s="51" t="s">
        <v>478</v>
      </c>
      <c r="B178" s="29" t="s">
        <v>221</v>
      </c>
      <c r="C178" s="47"/>
      <c r="D178" s="65">
        <v>701320611</v>
      </c>
      <c r="E178" s="32" t="s">
        <v>655</v>
      </c>
      <c r="F178" s="32" t="s">
        <v>664</v>
      </c>
      <c r="G178" s="32" t="str">
        <f t="shared" si="43"/>
        <v>Разборка бетонных и железобетонных конструкций, пробивка в них отверстий, срубка голов железобетонных свай: ПУМ / Сапков А.Ю.</v>
      </c>
      <c r="H178" s="69">
        <v>2025</v>
      </c>
      <c r="I178" s="41" t="s">
        <v>512</v>
      </c>
      <c r="J178" s="34"/>
      <c r="K178" s="42">
        <v>61.199999999999996</v>
      </c>
      <c r="L178" s="34"/>
      <c r="M178" s="42">
        <v>3050.4</v>
      </c>
      <c r="N178" s="38">
        <f t="shared" si="42"/>
        <v>0</v>
      </c>
      <c r="O178" s="39" t="str">
        <f t="shared" si="41"/>
        <v>Аннотация</v>
      </c>
      <c r="P178" s="40" t="s">
        <v>665</v>
      </c>
    </row>
    <row r="179" spans="1:16" ht="45" x14ac:dyDescent="0.25">
      <c r="A179" s="51" t="s">
        <v>478</v>
      </c>
      <c r="B179" s="29" t="s">
        <v>221</v>
      </c>
      <c r="C179" s="47"/>
      <c r="D179" s="65">
        <v>701320613</v>
      </c>
      <c r="E179" s="32" t="s">
        <v>655</v>
      </c>
      <c r="F179" s="32" t="s">
        <v>666</v>
      </c>
      <c r="G179" s="32" t="str">
        <f t="shared" si="43"/>
        <v>Укладка бетонной смеси на горизонтальных плоскостях: ПУМ / Сапков А.Ю.</v>
      </c>
      <c r="H179" s="69">
        <v>2025</v>
      </c>
      <c r="I179" s="41" t="s">
        <v>512</v>
      </c>
      <c r="J179" s="34"/>
      <c r="K179" s="42">
        <v>92.399999999999991</v>
      </c>
      <c r="L179" s="34"/>
      <c r="M179" s="42">
        <v>4599.5999999999995</v>
      </c>
      <c r="N179" s="38">
        <f t="shared" si="42"/>
        <v>0</v>
      </c>
      <c r="O179" s="39" t="str">
        <f t="shared" si="41"/>
        <v>Аннотация</v>
      </c>
      <c r="P179" s="40" t="s">
        <v>667</v>
      </c>
    </row>
    <row r="180" spans="1:16" ht="60" x14ac:dyDescent="0.25">
      <c r="A180" s="51" t="s">
        <v>478</v>
      </c>
      <c r="B180" s="29" t="s">
        <v>221</v>
      </c>
      <c r="C180" s="47"/>
      <c r="D180" s="65">
        <v>701320614</v>
      </c>
      <c r="E180" s="32" t="s">
        <v>655</v>
      </c>
      <c r="F180" s="32" t="s">
        <v>668</v>
      </c>
      <c r="G180" s="32" t="str">
        <f t="shared" si="43"/>
        <v>Устройство подстилающих слоев, бетонных оснований полов и цементной стяжки: ПУМ / Сапков А.Ю.</v>
      </c>
      <c r="H180" s="69">
        <v>2025</v>
      </c>
      <c r="I180" s="41" t="s">
        <v>512</v>
      </c>
      <c r="J180" s="34"/>
      <c r="K180" s="42">
        <v>92.399999999999991</v>
      </c>
      <c r="L180" s="34"/>
      <c r="M180" s="42">
        <v>4599.5999999999995</v>
      </c>
      <c r="N180" s="38">
        <f t="shared" si="42"/>
        <v>0</v>
      </c>
      <c r="O180" s="39" t="str">
        <f t="shared" si="41"/>
        <v>Аннотация</v>
      </c>
      <c r="P180" s="40" t="s">
        <v>669</v>
      </c>
    </row>
    <row r="181" spans="1:16" ht="33.75" x14ac:dyDescent="0.25">
      <c r="A181" s="51" t="s">
        <v>478</v>
      </c>
      <c r="B181" s="29" t="s">
        <v>221</v>
      </c>
      <c r="C181" s="47"/>
      <c r="D181" s="65">
        <v>701320485</v>
      </c>
      <c r="E181" s="32" t="s">
        <v>670</v>
      </c>
      <c r="F181" s="32" t="s">
        <v>671</v>
      </c>
      <c r="G181" s="32" t="str">
        <f t="shared" si="43"/>
        <v>Кирпичная кладка: Виртуальный практикум / Тоби Барнес</v>
      </c>
      <c r="H181" s="69">
        <v>2025</v>
      </c>
      <c r="I181" s="41" t="s">
        <v>534</v>
      </c>
      <c r="J181" s="34"/>
      <c r="K181" s="42">
        <v>960</v>
      </c>
      <c r="L181" s="34"/>
      <c r="M181" s="42">
        <f>K181*50</f>
        <v>48000</v>
      </c>
      <c r="N181" s="38">
        <f t="shared" si="42"/>
        <v>0</v>
      </c>
      <c r="O181" s="39" t="str">
        <f t="shared" si="41"/>
        <v>Аннотация</v>
      </c>
      <c r="P181" s="40" t="s">
        <v>672</v>
      </c>
    </row>
    <row r="182" spans="1:16" ht="45" x14ac:dyDescent="0.25">
      <c r="A182" s="51" t="s">
        <v>478</v>
      </c>
      <c r="B182" s="29" t="s">
        <v>222</v>
      </c>
      <c r="C182" s="47"/>
      <c r="D182" s="65">
        <v>702320195</v>
      </c>
      <c r="E182" s="32" t="s">
        <v>673</v>
      </c>
      <c r="F182" s="32" t="s">
        <v>674</v>
      </c>
      <c r="G182" s="32" t="str">
        <f t="shared" si="43"/>
        <v>Онлайн-курс: Окрашивание различных поверхностей / Авилова Е.Н.</v>
      </c>
      <c r="H182" s="69">
        <v>2025</v>
      </c>
      <c r="I182" s="41" t="s">
        <v>480</v>
      </c>
      <c r="J182" s="34"/>
      <c r="K182" s="42">
        <v>334.8</v>
      </c>
      <c r="L182" s="34"/>
      <c r="M182" s="42">
        <v>16740</v>
      </c>
      <c r="N182" s="38">
        <f t="shared" si="42"/>
        <v>0</v>
      </c>
      <c r="O182" s="39" t="str">
        <f t="shared" si="41"/>
        <v>Аннотация</v>
      </c>
      <c r="P182" s="40" t="s">
        <v>675</v>
      </c>
    </row>
    <row r="183" spans="1:16" ht="45" x14ac:dyDescent="0.25">
      <c r="A183" s="51" t="s">
        <v>478</v>
      </c>
      <c r="B183" s="29" t="s">
        <v>222</v>
      </c>
      <c r="C183" s="47"/>
      <c r="D183" s="65">
        <v>702320194</v>
      </c>
      <c r="E183" s="32" t="s">
        <v>673</v>
      </c>
      <c r="F183" s="32" t="s">
        <v>676</v>
      </c>
      <c r="G183" s="32" t="str">
        <f t="shared" si="43"/>
        <v>Онлайн-курс: Производство обойных работ / Авилова Е.Н.</v>
      </c>
      <c r="H183" s="69">
        <v>2025</v>
      </c>
      <c r="I183" s="41" t="s">
        <v>480</v>
      </c>
      <c r="J183" s="34"/>
      <c r="K183" s="42">
        <v>334.8</v>
      </c>
      <c r="L183" s="34"/>
      <c r="M183" s="42">
        <v>16740</v>
      </c>
      <c r="N183" s="38">
        <f t="shared" si="42"/>
        <v>0</v>
      </c>
      <c r="O183" s="39" t="str">
        <f t="shared" si="41"/>
        <v>Аннотация</v>
      </c>
      <c r="P183" s="40" t="s">
        <v>677</v>
      </c>
    </row>
    <row r="184" spans="1:16" ht="45" x14ac:dyDescent="0.25">
      <c r="A184" s="51" t="s">
        <v>478</v>
      </c>
      <c r="B184" s="29" t="s">
        <v>222</v>
      </c>
      <c r="C184" s="47"/>
      <c r="D184" s="65">
        <v>702319357</v>
      </c>
      <c r="E184" s="32" t="s">
        <v>673</v>
      </c>
      <c r="F184" s="32" t="s">
        <v>678</v>
      </c>
      <c r="G184" s="32" t="str">
        <f t="shared" si="43"/>
        <v>Современные технологии утепления и изоляции зданий: ПУМ / Авилова Е.Н.</v>
      </c>
      <c r="H184" s="69">
        <v>2025</v>
      </c>
      <c r="I184" s="41" t="s">
        <v>512</v>
      </c>
      <c r="J184" s="34"/>
      <c r="K184" s="42">
        <v>123.6</v>
      </c>
      <c r="L184" s="34"/>
      <c r="M184" s="42">
        <v>6200.4</v>
      </c>
      <c r="N184" s="38">
        <f t="shared" si="42"/>
        <v>0</v>
      </c>
      <c r="O184" s="39" t="str">
        <f t="shared" si="41"/>
        <v>Аннотация</v>
      </c>
      <c r="P184" s="40" t="s">
        <v>679</v>
      </c>
    </row>
    <row r="185" spans="1:16" ht="60" x14ac:dyDescent="0.25">
      <c r="A185" s="51" t="s">
        <v>478</v>
      </c>
      <c r="B185" s="29" t="s">
        <v>222</v>
      </c>
      <c r="C185" s="47"/>
      <c r="D185" s="65">
        <v>702319128</v>
      </c>
      <c r="E185" s="32" t="s">
        <v>497</v>
      </c>
      <c r="F185" s="32" t="s">
        <v>680</v>
      </c>
      <c r="G185" s="32" t="str">
        <f t="shared" si="43"/>
        <v>Организация рабочей среды для компетенции «Сухое строительство и штукатурные работы»: ПУМ / Береснев А.И.</v>
      </c>
      <c r="H185" s="69">
        <v>2025</v>
      </c>
      <c r="I185" s="41" t="s">
        <v>512</v>
      </c>
      <c r="J185" s="34"/>
      <c r="K185" s="42">
        <v>92.399999999999991</v>
      </c>
      <c r="L185" s="34"/>
      <c r="M185" s="42">
        <v>4599.5999999999995</v>
      </c>
      <c r="N185" s="38">
        <f t="shared" si="42"/>
        <v>0</v>
      </c>
      <c r="O185" s="39" t="str">
        <f t="shared" si="41"/>
        <v>Аннотация</v>
      </c>
      <c r="P185" s="40" t="s">
        <v>681</v>
      </c>
    </row>
    <row r="186" spans="1:16" ht="60" x14ac:dyDescent="0.25">
      <c r="A186" s="51" t="s">
        <v>478</v>
      </c>
      <c r="B186" s="29" t="s">
        <v>222</v>
      </c>
      <c r="C186" s="47"/>
      <c r="D186" s="65">
        <v>702319363</v>
      </c>
      <c r="E186" s="32" t="s">
        <v>497</v>
      </c>
      <c r="F186" s="32" t="s">
        <v>682</v>
      </c>
      <c r="G186" s="32" t="str">
        <f t="shared" si="43"/>
        <v>Финишное покрытие гипсовой строительной плиты (оклейка лентой, покрытие): ПУМ / Береснев А.И.</v>
      </c>
      <c r="H186" s="69">
        <v>2025</v>
      </c>
      <c r="I186" s="41" t="s">
        <v>512</v>
      </c>
      <c r="J186" s="34"/>
      <c r="K186" s="42">
        <v>92.399999999999991</v>
      </c>
      <c r="L186" s="34"/>
      <c r="M186" s="42">
        <v>4599.5999999999995</v>
      </c>
      <c r="N186" s="38">
        <f t="shared" si="42"/>
        <v>0</v>
      </c>
      <c r="O186" s="39" t="str">
        <f t="shared" si="41"/>
        <v>Аннотация</v>
      </c>
      <c r="P186" s="40" t="s">
        <v>683</v>
      </c>
    </row>
    <row r="187" spans="1:16" ht="45" x14ac:dyDescent="0.25">
      <c r="A187" s="51" t="s">
        <v>478</v>
      </c>
      <c r="B187" s="29" t="s">
        <v>222</v>
      </c>
      <c r="C187" s="47"/>
      <c r="D187" s="65">
        <v>702319127</v>
      </c>
      <c r="E187" s="32" t="s">
        <v>497</v>
      </c>
      <c r="F187" s="32" t="s">
        <v>684</v>
      </c>
      <c r="G187" s="32" t="str">
        <f t="shared" si="43"/>
        <v>Эксплуатация и ремонт каркасно-обшивных конструкций: ПУМ / Береснев А.И.</v>
      </c>
      <c r="H187" s="69">
        <v>2025</v>
      </c>
      <c r="I187" s="41" t="s">
        <v>512</v>
      </c>
      <c r="J187" s="34"/>
      <c r="K187" s="42">
        <v>92.399999999999991</v>
      </c>
      <c r="L187" s="34"/>
      <c r="M187" s="42">
        <v>4599.5999999999995</v>
      </c>
      <c r="N187" s="38">
        <f t="shared" si="42"/>
        <v>0</v>
      </c>
      <c r="O187" s="39" t="str">
        <f t="shared" si="41"/>
        <v>Аннотация</v>
      </c>
      <c r="P187" s="40" t="s">
        <v>685</v>
      </c>
    </row>
    <row r="188" spans="1:16" ht="45" x14ac:dyDescent="0.25">
      <c r="A188" s="51" t="s">
        <v>478</v>
      </c>
      <c r="B188" s="29" t="s">
        <v>222</v>
      </c>
      <c r="C188" s="47"/>
      <c r="D188" s="65">
        <v>701320012</v>
      </c>
      <c r="E188" s="32" t="s">
        <v>609</v>
      </c>
      <c r="F188" s="32" t="s">
        <v>686</v>
      </c>
      <c r="G188" s="32" t="str">
        <f t="shared" si="43"/>
        <v>Современные тенденции в облицовке плиткой: ПУМ / Горева Т.А.</v>
      </c>
      <c r="H188" s="69">
        <v>2025</v>
      </c>
      <c r="I188" s="41" t="s">
        <v>512</v>
      </c>
      <c r="J188" s="34"/>
      <c r="K188" s="42">
        <v>123.6</v>
      </c>
      <c r="L188" s="34"/>
      <c r="M188" s="42">
        <v>6200.4</v>
      </c>
      <c r="N188" s="38">
        <f t="shared" si="42"/>
        <v>0</v>
      </c>
      <c r="O188" s="39" t="str">
        <f t="shared" si="41"/>
        <v>Аннотация</v>
      </c>
      <c r="P188" s="40" t="s">
        <v>687</v>
      </c>
    </row>
    <row r="189" spans="1:16" ht="45" x14ac:dyDescent="0.25">
      <c r="A189" s="51" t="s">
        <v>478</v>
      </c>
      <c r="B189" s="29" t="s">
        <v>222</v>
      </c>
      <c r="C189" s="47"/>
      <c r="D189" s="65">
        <v>701319308</v>
      </c>
      <c r="E189" s="32" t="s">
        <v>500</v>
      </c>
      <c r="F189" s="32" t="s">
        <v>501</v>
      </c>
      <c r="G189" s="32" t="str">
        <f t="shared" si="43"/>
        <v>Основы строительного черчения: ЭУМК / Гусарова Е.А.</v>
      </c>
      <c r="H189" s="69">
        <v>2025</v>
      </c>
      <c r="I189" s="41" t="s">
        <v>159</v>
      </c>
      <c r="J189" s="34"/>
      <c r="K189" s="42">
        <v>337.2</v>
      </c>
      <c r="L189" s="34"/>
      <c r="M189" s="42">
        <v>16850.399999999998</v>
      </c>
      <c r="N189" s="38">
        <f t="shared" si="42"/>
        <v>0</v>
      </c>
      <c r="O189" s="39" t="str">
        <f t="shared" si="41"/>
        <v>Аннотация</v>
      </c>
      <c r="P189" s="40" t="s">
        <v>502</v>
      </c>
    </row>
    <row r="190" spans="1:16" ht="45" x14ac:dyDescent="0.25">
      <c r="A190" s="51" t="s">
        <v>478</v>
      </c>
      <c r="B190" s="29" t="s">
        <v>222</v>
      </c>
      <c r="C190" s="47"/>
      <c r="D190" s="65">
        <v>701319984</v>
      </c>
      <c r="E190" s="32" t="s">
        <v>503</v>
      </c>
      <c r="F190" s="32" t="s">
        <v>688</v>
      </c>
      <c r="G190" s="32" t="str">
        <f t="shared" si="43"/>
        <v>Выполнение монтажа каркасно-обшивных конструкций: ЭУМК / Елизарова В.А.</v>
      </c>
      <c r="H190" s="69">
        <v>2025</v>
      </c>
      <c r="I190" s="41" t="s">
        <v>159</v>
      </c>
      <c r="J190" s="34"/>
      <c r="K190" s="42">
        <v>272.39999999999998</v>
      </c>
      <c r="L190" s="34"/>
      <c r="M190" s="42">
        <v>13599.6</v>
      </c>
      <c r="N190" s="38">
        <f t="shared" si="42"/>
        <v>0</v>
      </c>
      <c r="O190" s="39" t="str">
        <f t="shared" si="41"/>
        <v>Аннотация</v>
      </c>
      <c r="P190" s="40" t="s">
        <v>689</v>
      </c>
    </row>
    <row r="191" spans="1:16" ht="60" x14ac:dyDescent="0.25">
      <c r="A191" s="51" t="s">
        <v>478</v>
      </c>
      <c r="B191" s="29" t="s">
        <v>222</v>
      </c>
      <c r="C191" s="47"/>
      <c r="D191" s="65">
        <v>702319296</v>
      </c>
      <c r="E191" s="32" t="s">
        <v>503</v>
      </c>
      <c r="F191" s="32" t="s">
        <v>690</v>
      </c>
      <c r="G191" s="32" t="str">
        <f t="shared" si="43"/>
        <v>Декоративное оформление интерьера при проведении отделочных работ: ПУМ / Елизарова В.А.</v>
      </c>
      <c r="H191" s="69">
        <v>2025</v>
      </c>
      <c r="I191" s="41" t="s">
        <v>512</v>
      </c>
      <c r="J191" s="34"/>
      <c r="K191" s="42">
        <v>123.6</v>
      </c>
      <c r="L191" s="34"/>
      <c r="M191" s="42">
        <v>6200.4</v>
      </c>
      <c r="N191" s="38">
        <f t="shared" si="42"/>
        <v>0</v>
      </c>
      <c r="O191" s="39" t="str">
        <f t="shared" si="41"/>
        <v>Аннотация</v>
      </c>
      <c r="P191" s="40" t="s">
        <v>691</v>
      </c>
    </row>
    <row r="192" spans="1:16" ht="60" x14ac:dyDescent="0.25">
      <c r="A192" s="51" t="s">
        <v>478</v>
      </c>
      <c r="B192" s="29" t="s">
        <v>222</v>
      </c>
      <c r="C192" s="47"/>
      <c r="D192" s="65">
        <v>702319347</v>
      </c>
      <c r="E192" s="32" t="s">
        <v>503</v>
      </c>
      <c r="F192" s="32" t="s">
        <v>692</v>
      </c>
      <c r="G192" s="32" t="str">
        <f t="shared" si="43"/>
        <v>Оборудование и инструменты для монтажа каркасно-обшивных конструкций: ПУМ / Елизарова В.А.</v>
      </c>
      <c r="H192" s="69">
        <v>2025</v>
      </c>
      <c r="I192" s="41" t="s">
        <v>512</v>
      </c>
      <c r="J192" s="34"/>
      <c r="K192" s="42">
        <v>123.6</v>
      </c>
      <c r="L192" s="34"/>
      <c r="M192" s="42">
        <v>6200.4</v>
      </c>
      <c r="N192" s="38">
        <f t="shared" si="42"/>
        <v>0</v>
      </c>
      <c r="O192" s="39" t="str">
        <f t="shared" si="41"/>
        <v>Аннотация</v>
      </c>
      <c r="P192" s="40" t="s">
        <v>693</v>
      </c>
    </row>
    <row r="193" spans="1:16" ht="45" x14ac:dyDescent="0.25">
      <c r="A193" s="51" t="s">
        <v>478</v>
      </c>
      <c r="B193" s="29" t="s">
        <v>222</v>
      </c>
      <c r="C193" s="47"/>
      <c r="D193" s="65">
        <v>701319959</v>
      </c>
      <c r="E193" s="32" t="s">
        <v>503</v>
      </c>
      <c r="F193" s="32" t="s">
        <v>694</v>
      </c>
      <c r="G193" s="32" t="str">
        <f t="shared" si="43"/>
        <v>Чтение рабочих чертежей и нанесение разметки: ПУМ / Елизарова В.А.</v>
      </c>
      <c r="H193" s="69">
        <v>2025</v>
      </c>
      <c r="I193" s="41" t="s">
        <v>512</v>
      </c>
      <c r="J193" s="34"/>
      <c r="K193" s="42">
        <v>123.6</v>
      </c>
      <c r="L193" s="34"/>
      <c r="M193" s="42">
        <v>6200.4</v>
      </c>
      <c r="N193" s="38">
        <f t="shared" si="42"/>
        <v>0</v>
      </c>
      <c r="O193" s="39" t="str">
        <f t="shared" si="41"/>
        <v>Аннотация</v>
      </c>
      <c r="P193" s="40" t="s">
        <v>695</v>
      </c>
    </row>
    <row r="194" spans="1:16" ht="45" x14ac:dyDescent="0.25">
      <c r="A194" s="51" t="s">
        <v>478</v>
      </c>
      <c r="B194" s="29" t="s">
        <v>222</v>
      </c>
      <c r="C194" s="47"/>
      <c r="D194" s="65">
        <v>701320418</v>
      </c>
      <c r="E194" s="32" t="s">
        <v>696</v>
      </c>
      <c r="F194" s="32" t="s">
        <v>697</v>
      </c>
      <c r="G194" s="32" t="str">
        <f t="shared" si="43"/>
        <v>Выполнение обойных работ: Виртуальный практикум / Иэн Мюррей</v>
      </c>
      <c r="H194" s="69">
        <v>2025</v>
      </c>
      <c r="I194" s="41" t="s">
        <v>534</v>
      </c>
      <c r="J194" s="34"/>
      <c r="K194" s="42">
        <v>168</v>
      </c>
      <c r="L194" s="34"/>
      <c r="M194" s="42">
        <f>K194*50</f>
        <v>8400</v>
      </c>
      <c r="N194" s="38">
        <f t="shared" si="42"/>
        <v>0</v>
      </c>
      <c r="O194" s="39" t="str">
        <f t="shared" si="41"/>
        <v>Аннотация</v>
      </c>
      <c r="P194" s="40" t="s">
        <v>698</v>
      </c>
    </row>
    <row r="195" spans="1:16" ht="45" x14ac:dyDescent="0.25">
      <c r="A195" s="51" t="s">
        <v>478</v>
      </c>
      <c r="B195" s="29" t="s">
        <v>222</v>
      </c>
      <c r="C195" s="47"/>
      <c r="D195" s="65">
        <v>701320417</v>
      </c>
      <c r="E195" s="32" t="s">
        <v>696</v>
      </c>
      <c r="F195" s="32" t="s">
        <v>699</v>
      </c>
      <c r="G195" s="32" t="str">
        <f t="shared" si="43"/>
        <v>Окрашивание различных поверхностей: Виртуальный практикум / Иэн Мюррей</v>
      </c>
      <c r="H195" s="69">
        <v>2025</v>
      </c>
      <c r="I195" s="41" t="s">
        <v>534</v>
      </c>
      <c r="J195" s="34"/>
      <c r="K195" s="42">
        <v>504</v>
      </c>
      <c r="L195" s="34"/>
      <c r="M195" s="42">
        <f>K195*50</f>
        <v>25200</v>
      </c>
      <c r="N195" s="38">
        <f t="shared" si="42"/>
        <v>0</v>
      </c>
      <c r="O195" s="39" t="str">
        <f t="shared" si="41"/>
        <v>Аннотация</v>
      </c>
      <c r="P195" s="40" t="s">
        <v>700</v>
      </c>
    </row>
    <row r="196" spans="1:16" ht="75" x14ac:dyDescent="0.25">
      <c r="A196" s="51" t="s">
        <v>478</v>
      </c>
      <c r="B196" s="29" t="s">
        <v>222</v>
      </c>
      <c r="C196" s="47"/>
      <c r="D196" s="65">
        <v>701320419</v>
      </c>
      <c r="E196" s="32" t="s">
        <v>696</v>
      </c>
      <c r="F196" s="32" t="s">
        <v>701</v>
      </c>
      <c r="G196" s="32" t="str">
        <f t="shared" si="43"/>
        <v>Организация безопасного выполнения отделочных строительных и декоративных работ: Виртуальный практикум / Иэн Мюррей</v>
      </c>
      <c r="H196" s="69">
        <v>2025</v>
      </c>
      <c r="I196" s="41" t="s">
        <v>534</v>
      </c>
      <c r="J196" s="34"/>
      <c r="K196" s="42">
        <v>168</v>
      </c>
      <c r="L196" s="34"/>
      <c r="M196" s="42">
        <f>K196*50</f>
        <v>8400</v>
      </c>
      <c r="N196" s="38">
        <f t="shared" si="42"/>
        <v>0</v>
      </c>
      <c r="O196" s="39" t="str">
        <f t="shared" si="41"/>
        <v>Аннотация</v>
      </c>
      <c r="P196" s="40" t="s">
        <v>702</v>
      </c>
    </row>
    <row r="197" spans="1:16" ht="45" x14ac:dyDescent="0.25">
      <c r="A197" s="51" t="s">
        <v>478</v>
      </c>
      <c r="B197" s="29" t="s">
        <v>222</v>
      </c>
      <c r="C197" s="47"/>
      <c r="D197" s="65">
        <v>702320085</v>
      </c>
      <c r="E197" s="32" t="s">
        <v>703</v>
      </c>
      <c r="F197" s="32" t="s">
        <v>704</v>
      </c>
      <c r="G197" s="32" t="str">
        <f t="shared" si="43"/>
        <v>Современные декоративные материалы и технологии: ПУМ / Клико Е.А.</v>
      </c>
      <c r="H197" s="69">
        <v>2025</v>
      </c>
      <c r="I197" s="41" t="s">
        <v>512</v>
      </c>
      <c r="J197" s="34"/>
      <c r="K197" s="42">
        <v>123.6</v>
      </c>
      <c r="L197" s="34"/>
      <c r="M197" s="42">
        <v>6200.4</v>
      </c>
      <c r="N197" s="38">
        <f t="shared" si="42"/>
        <v>0</v>
      </c>
      <c r="O197" s="39" t="str">
        <f t="shared" si="41"/>
        <v>Аннотация</v>
      </c>
      <c r="P197" s="40" t="s">
        <v>705</v>
      </c>
    </row>
    <row r="198" spans="1:16" ht="90" x14ac:dyDescent="0.25">
      <c r="A198" s="51" t="s">
        <v>478</v>
      </c>
      <c r="B198" s="29" t="s">
        <v>222</v>
      </c>
      <c r="C198" s="47"/>
      <c r="D198" s="65">
        <v>702320180</v>
      </c>
      <c r="E198" s="32" t="s">
        <v>706</v>
      </c>
      <c r="F198" s="32" t="s">
        <v>707</v>
      </c>
      <c r="G198" s="32" t="str">
        <f t="shared" si="43"/>
        <v>Чтение планов строительных чертежей и работа с технической документацией по компетенции «Малярные и декоративные работы»: ПУМ / Огренич М.В.</v>
      </c>
      <c r="H198" s="69">
        <v>2025</v>
      </c>
      <c r="I198" s="41" t="s">
        <v>512</v>
      </c>
      <c r="J198" s="34"/>
      <c r="K198" s="42">
        <v>123.6</v>
      </c>
      <c r="L198" s="34"/>
      <c r="M198" s="42">
        <v>6200.4</v>
      </c>
      <c r="N198" s="38">
        <f t="shared" si="42"/>
        <v>0</v>
      </c>
      <c r="O198" s="39" t="str">
        <f t="shared" si="41"/>
        <v>Аннотация</v>
      </c>
      <c r="P198" s="40" t="s">
        <v>708</v>
      </c>
    </row>
    <row r="199" spans="1:16" ht="45" x14ac:dyDescent="0.25">
      <c r="A199" s="51" t="s">
        <v>478</v>
      </c>
      <c r="B199" s="29" t="s">
        <v>222</v>
      </c>
      <c r="C199" s="47"/>
      <c r="D199" s="65">
        <v>702319472</v>
      </c>
      <c r="E199" s="32" t="s">
        <v>223</v>
      </c>
      <c r="F199" s="32" t="s">
        <v>709</v>
      </c>
      <c r="G199" s="32" t="str">
        <f t="shared" si="43"/>
        <v>Материаловедение сухого строительства: ПУМ / Парикова Е.В.</v>
      </c>
      <c r="H199" s="69">
        <v>2025</v>
      </c>
      <c r="I199" s="41" t="s">
        <v>512</v>
      </c>
      <c r="J199" s="34"/>
      <c r="K199" s="42">
        <v>123.6</v>
      </c>
      <c r="L199" s="34"/>
      <c r="M199" s="42">
        <v>6200.4</v>
      </c>
      <c r="N199" s="38">
        <f t="shared" si="42"/>
        <v>0</v>
      </c>
      <c r="O199" s="39" t="str">
        <f t="shared" si="41"/>
        <v>Аннотация</v>
      </c>
      <c r="P199" s="40" t="s">
        <v>710</v>
      </c>
    </row>
    <row r="200" spans="1:16" ht="45" x14ac:dyDescent="0.25">
      <c r="A200" s="51" t="s">
        <v>478</v>
      </c>
      <c r="B200" s="29" t="s">
        <v>222</v>
      </c>
      <c r="C200" s="47"/>
      <c r="D200" s="65">
        <v>702319131</v>
      </c>
      <c r="E200" s="32" t="s">
        <v>711</v>
      </c>
      <c r="F200" s="32" t="s">
        <v>712</v>
      </c>
      <c r="G200" s="32" t="str">
        <f t="shared" si="43"/>
        <v>Основы технологии облицовочных работ: ПУМ / Петрова И.В.</v>
      </c>
      <c r="H200" s="69">
        <v>2025</v>
      </c>
      <c r="I200" s="41" t="s">
        <v>512</v>
      </c>
      <c r="J200" s="34"/>
      <c r="K200" s="42">
        <v>123.6</v>
      </c>
      <c r="L200" s="34"/>
      <c r="M200" s="42">
        <v>6200.4</v>
      </c>
      <c r="N200" s="38">
        <f t="shared" si="42"/>
        <v>0</v>
      </c>
      <c r="O200" s="39" t="str">
        <f t="shared" si="41"/>
        <v>Аннотация</v>
      </c>
      <c r="P200" s="40" t="s">
        <v>713</v>
      </c>
    </row>
    <row r="201" spans="1:16" ht="45" x14ac:dyDescent="0.25">
      <c r="A201" s="51" t="s">
        <v>478</v>
      </c>
      <c r="B201" s="29" t="s">
        <v>222</v>
      </c>
      <c r="C201" s="47"/>
      <c r="D201" s="65">
        <v>701319514</v>
      </c>
      <c r="E201" s="32" t="s">
        <v>711</v>
      </c>
      <c r="F201" s="32" t="s">
        <v>714</v>
      </c>
      <c r="G201" s="32" t="str">
        <f t="shared" si="43"/>
        <v>Основы технологии отделочных строительных работ: ЭУМК / Петрова И.В.</v>
      </c>
      <c r="H201" s="69">
        <v>2025</v>
      </c>
      <c r="I201" s="41" t="s">
        <v>159</v>
      </c>
      <c r="J201" s="34"/>
      <c r="K201" s="42">
        <v>181.2</v>
      </c>
      <c r="L201" s="34"/>
      <c r="M201" s="42">
        <v>9050.4</v>
      </c>
      <c r="N201" s="38">
        <f t="shared" si="42"/>
        <v>0</v>
      </c>
      <c r="O201" s="39" t="str">
        <f t="shared" si="41"/>
        <v>Аннотация</v>
      </c>
      <c r="P201" s="40" t="s">
        <v>715</v>
      </c>
    </row>
    <row r="202" spans="1:16" ht="45" x14ac:dyDescent="0.25">
      <c r="A202" s="51" t="s">
        <v>478</v>
      </c>
      <c r="B202" s="29" t="s">
        <v>222</v>
      </c>
      <c r="C202" s="47"/>
      <c r="D202" s="65">
        <v>702319422</v>
      </c>
      <c r="E202" s="32" t="s">
        <v>716</v>
      </c>
      <c r="F202" s="32" t="s">
        <v>717</v>
      </c>
      <c r="G202" s="32" t="str">
        <f t="shared" si="43"/>
        <v>Внутренняя и наружная отделка помещений и зданий: ПУМ / Поплавский В.В.</v>
      </c>
      <c r="H202" s="69">
        <v>2025</v>
      </c>
      <c r="I202" s="41" t="s">
        <v>512</v>
      </c>
      <c r="J202" s="34"/>
      <c r="K202" s="42">
        <v>92.399999999999991</v>
      </c>
      <c r="L202" s="34"/>
      <c r="M202" s="42">
        <v>4599.5999999999995</v>
      </c>
      <c r="N202" s="38">
        <f t="shared" si="42"/>
        <v>0</v>
      </c>
      <c r="O202" s="39" t="str">
        <f t="shared" si="41"/>
        <v>Аннотация</v>
      </c>
      <c r="P202" s="40" t="s">
        <v>718</v>
      </c>
    </row>
    <row r="203" spans="1:16" ht="45" x14ac:dyDescent="0.25">
      <c r="A203" s="51" t="s">
        <v>478</v>
      </c>
      <c r="B203" s="29" t="s">
        <v>222</v>
      </c>
      <c r="C203" s="47"/>
      <c r="D203" s="65">
        <v>702319293</v>
      </c>
      <c r="E203" s="32" t="s">
        <v>716</v>
      </c>
      <c r="F203" s="32" t="s">
        <v>719</v>
      </c>
      <c r="G203" s="32" t="str">
        <f t="shared" si="43"/>
        <v>Отделка помещений каркасно-обшивными конструкциями: ПУМ / Поплавский В.В.</v>
      </c>
      <c r="H203" s="69">
        <v>2025</v>
      </c>
      <c r="I203" s="41" t="s">
        <v>512</v>
      </c>
      <c r="J203" s="34"/>
      <c r="K203" s="42">
        <v>92.399999999999991</v>
      </c>
      <c r="L203" s="34"/>
      <c r="M203" s="42">
        <v>4599.5999999999995</v>
      </c>
      <c r="N203" s="38">
        <f t="shared" si="42"/>
        <v>0</v>
      </c>
      <c r="O203" s="39" t="str">
        <f t="shared" si="41"/>
        <v>Аннотация</v>
      </c>
      <c r="P203" s="40" t="s">
        <v>720</v>
      </c>
    </row>
    <row r="204" spans="1:16" ht="45" x14ac:dyDescent="0.25">
      <c r="A204" s="51" t="s">
        <v>478</v>
      </c>
      <c r="B204" s="29" t="s">
        <v>222</v>
      </c>
      <c r="C204" s="47"/>
      <c r="D204" s="65">
        <v>701320005</v>
      </c>
      <c r="E204" s="32" t="s">
        <v>721</v>
      </c>
      <c r="F204" s="32" t="s">
        <v>722</v>
      </c>
      <c r="G204" s="32" t="str">
        <f t="shared" si="43"/>
        <v>Выполнение мозаичных и декоративных  работ: ЭУМК / Прекрасная Е.П.</v>
      </c>
      <c r="H204" s="69">
        <v>2025</v>
      </c>
      <c r="I204" s="41" t="s">
        <v>159</v>
      </c>
      <c r="J204" s="34"/>
      <c r="K204" s="42">
        <v>242.39999999999998</v>
      </c>
      <c r="L204" s="34"/>
      <c r="M204" s="42">
        <v>12099.6</v>
      </c>
      <c r="N204" s="38">
        <f t="shared" si="42"/>
        <v>0</v>
      </c>
      <c r="O204" s="39" t="str">
        <f t="shared" si="41"/>
        <v>Аннотация</v>
      </c>
      <c r="P204" s="40" t="s">
        <v>723</v>
      </c>
    </row>
    <row r="205" spans="1:16" ht="45" x14ac:dyDescent="0.25">
      <c r="A205" s="51" t="s">
        <v>478</v>
      </c>
      <c r="B205" s="29" t="s">
        <v>222</v>
      </c>
      <c r="C205" s="47"/>
      <c r="D205" s="65">
        <v>702319398</v>
      </c>
      <c r="E205" s="32" t="s">
        <v>721</v>
      </c>
      <c r="F205" s="32" t="s">
        <v>724</v>
      </c>
      <c r="G205" s="32" t="str">
        <f t="shared" si="43"/>
        <v>Выполнение ремонта окрашенных и оклеенных поверхностей: ПУМ / Прекрасная Е.П.</v>
      </c>
      <c r="H205" s="69">
        <v>2025</v>
      </c>
      <c r="I205" s="41" t="s">
        <v>512</v>
      </c>
      <c r="J205" s="34"/>
      <c r="K205" s="42">
        <v>92.399999999999991</v>
      </c>
      <c r="L205" s="34"/>
      <c r="M205" s="42">
        <v>4599.5999999999995</v>
      </c>
      <c r="N205" s="38">
        <f t="shared" si="42"/>
        <v>0</v>
      </c>
      <c r="O205" s="39" t="str">
        <f t="shared" si="41"/>
        <v>Аннотация</v>
      </c>
      <c r="P205" s="40" t="s">
        <v>725</v>
      </c>
    </row>
    <row r="206" spans="1:16" ht="45" x14ac:dyDescent="0.25">
      <c r="A206" s="51" t="s">
        <v>478</v>
      </c>
      <c r="B206" s="29" t="s">
        <v>222</v>
      </c>
      <c r="C206" s="47"/>
      <c r="D206" s="65">
        <v>702319395</v>
      </c>
      <c r="E206" s="32" t="s">
        <v>721</v>
      </c>
      <c r="F206" s="32" t="s">
        <v>726</v>
      </c>
      <c r="G206" s="32" t="str">
        <f t="shared" si="43"/>
        <v>Декоративно-художественные работы: ПУМ / Прекрасная Е.П.</v>
      </c>
      <c r="H206" s="69">
        <v>2025</v>
      </c>
      <c r="I206" s="41" t="s">
        <v>512</v>
      </c>
      <c r="J206" s="34"/>
      <c r="K206" s="42">
        <v>92.399999999999991</v>
      </c>
      <c r="L206" s="34"/>
      <c r="M206" s="42">
        <v>4599.5999999999995</v>
      </c>
      <c r="N206" s="38">
        <f t="shared" si="42"/>
        <v>0</v>
      </c>
      <c r="O206" s="39" t="str">
        <f t="shared" si="41"/>
        <v>Аннотация</v>
      </c>
      <c r="P206" s="40" t="s">
        <v>727</v>
      </c>
    </row>
    <row r="207" spans="1:16" ht="45" x14ac:dyDescent="0.25">
      <c r="A207" s="51" t="s">
        <v>478</v>
      </c>
      <c r="B207" s="29" t="s">
        <v>222</v>
      </c>
      <c r="C207" s="47"/>
      <c r="D207" s="65">
        <v>702319392</v>
      </c>
      <c r="E207" s="32" t="s">
        <v>721</v>
      </c>
      <c r="F207" s="32" t="s">
        <v>728</v>
      </c>
      <c r="G207" s="32" t="str">
        <f t="shared" si="43"/>
        <v>Материалы и инструменты для малярных и декоративных работ: ПУМ / Прекрасная Е.П.</v>
      </c>
      <c r="H207" s="69">
        <v>2025</v>
      </c>
      <c r="I207" s="41" t="s">
        <v>512</v>
      </c>
      <c r="J207" s="34"/>
      <c r="K207" s="42">
        <v>92.399999999999991</v>
      </c>
      <c r="L207" s="34"/>
      <c r="M207" s="42">
        <v>4599.5999999999995</v>
      </c>
      <c r="N207" s="38">
        <f t="shared" si="42"/>
        <v>0</v>
      </c>
      <c r="O207" s="39" t="str">
        <f t="shared" si="41"/>
        <v>Аннотация</v>
      </c>
      <c r="P207" s="40" t="s">
        <v>729</v>
      </c>
    </row>
    <row r="208" spans="1:16" ht="45" x14ac:dyDescent="0.25">
      <c r="A208" s="51" t="s">
        <v>478</v>
      </c>
      <c r="B208" s="29" t="s">
        <v>222</v>
      </c>
      <c r="C208" s="47"/>
      <c r="D208" s="65">
        <v>702319122</v>
      </c>
      <c r="E208" s="32" t="s">
        <v>721</v>
      </c>
      <c r="F208" s="32" t="s">
        <v>730</v>
      </c>
      <c r="G208" s="32" t="str">
        <f t="shared" si="43"/>
        <v>Оклеивание поверхностей обоями и пленками: ПУМ / Прекрасная Е.П.</v>
      </c>
      <c r="H208" s="69">
        <v>2025</v>
      </c>
      <c r="I208" s="41" t="s">
        <v>512</v>
      </c>
      <c r="J208" s="34"/>
      <c r="K208" s="42">
        <v>92.399999999999991</v>
      </c>
      <c r="L208" s="34"/>
      <c r="M208" s="42">
        <v>4599.5999999999995</v>
      </c>
      <c r="N208" s="38">
        <f t="shared" si="42"/>
        <v>0</v>
      </c>
      <c r="O208" s="39" t="str">
        <f t="shared" si="41"/>
        <v>Аннотация</v>
      </c>
      <c r="P208" s="40" t="s">
        <v>731</v>
      </c>
    </row>
    <row r="209" spans="1:16" ht="45" x14ac:dyDescent="0.25">
      <c r="A209" s="51" t="s">
        <v>478</v>
      </c>
      <c r="B209" s="29" t="s">
        <v>222</v>
      </c>
      <c r="C209" s="47"/>
      <c r="D209" s="65">
        <v>702319396</v>
      </c>
      <c r="E209" s="32" t="s">
        <v>721</v>
      </c>
      <c r="F209" s="32" t="s">
        <v>732</v>
      </c>
      <c r="G209" s="32" t="str">
        <f t="shared" si="43"/>
        <v>Окраска наружных поверхностей (фасад): ПУМ / Прекрасная Е.П.</v>
      </c>
      <c r="H209" s="69">
        <v>2025</v>
      </c>
      <c r="I209" s="41" t="s">
        <v>512</v>
      </c>
      <c r="J209" s="34"/>
      <c r="K209" s="42">
        <v>92.399999999999991</v>
      </c>
      <c r="L209" s="34"/>
      <c r="M209" s="42">
        <v>4599.5999999999995</v>
      </c>
      <c r="N209" s="38">
        <f t="shared" si="42"/>
        <v>0</v>
      </c>
      <c r="O209" s="39" t="str">
        <f t="shared" si="41"/>
        <v>Аннотация</v>
      </c>
      <c r="P209" s="40" t="s">
        <v>733</v>
      </c>
    </row>
    <row r="210" spans="1:16" ht="45" x14ac:dyDescent="0.25">
      <c r="A210" s="51" t="s">
        <v>478</v>
      </c>
      <c r="B210" s="29" t="s">
        <v>222</v>
      </c>
      <c r="C210" s="47"/>
      <c r="D210" s="65">
        <v>702319397</v>
      </c>
      <c r="E210" s="32" t="s">
        <v>721</v>
      </c>
      <c r="F210" s="32" t="s">
        <v>734</v>
      </c>
      <c r="G210" s="32" t="str">
        <f t="shared" si="43"/>
        <v>Окрашивание внутренних поверхностей (интерьер): ПУМ / Прекрасная Е.П.</v>
      </c>
      <c r="H210" s="69">
        <v>2025</v>
      </c>
      <c r="I210" s="41" t="s">
        <v>512</v>
      </c>
      <c r="J210" s="34"/>
      <c r="K210" s="42">
        <v>123.6</v>
      </c>
      <c r="L210" s="34"/>
      <c r="M210" s="42">
        <v>6200.4</v>
      </c>
      <c r="N210" s="38">
        <f t="shared" si="42"/>
        <v>0</v>
      </c>
      <c r="O210" s="39" t="str">
        <f t="shared" ref="O210:O261" si="44">HYPERLINK(P210,"Аннотация")</f>
        <v>Аннотация</v>
      </c>
      <c r="P210" s="40" t="s">
        <v>735</v>
      </c>
    </row>
    <row r="211" spans="1:16" ht="45" x14ac:dyDescent="0.25">
      <c r="A211" s="51" t="s">
        <v>478</v>
      </c>
      <c r="B211" s="29" t="s">
        <v>222</v>
      </c>
      <c r="C211" s="47"/>
      <c r="D211" s="65">
        <v>702319394</v>
      </c>
      <c r="E211" s="32" t="s">
        <v>721</v>
      </c>
      <c r="F211" s="32" t="s">
        <v>736</v>
      </c>
      <c r="G211" s="32" t="str">
        <f t="shared" si="43"/>
        <v>Основы технологии малярных работ: ПУМ / Прекрасная Е.П.</v>
      </c>
      <c r="H211" s="69">
        <v>2025</v>
      </c>
      <c r="I211" s="41" t="s">
        <v>512</v>
      </c>
      <c r="J211" s="34"/>
      <c r="K211" s="42">
        <v>123.6</v>
      </c>
      <c r="L211" s="34"/>
      <c r="M211" s="42">
        <v>6200.4</v>
      </c>
      <c r="N211" s="38">
        <f t="shared" si="42"/>
        <v>0</v>
      </c>
      <c r="O211" s="39" t="str">
        <f t="shared" si="44"/>
        <v>Аннотация</v>
      </c>
      <c r="P211" s="40" t="s">
        <v>737</v>
      </c>
    </row>
    <row r="212" spans="1:16" ht="60" x14ac:dyDescent="0.25">
      <c r="A212" s="51" t="s">
        <v>478</v>
      </c>
      <c r="B212" s="29" t="s">
        <v>222</v>
      </c>
      <c r="C212" s="47"/>
      <c r="D212" s="65">
        <v>702319388</v>
      </c>
      <c r="E212" s="32" t="s">
        <v>721</v>
      </c>
      <c r="F212" s="32" t="s">
        <v>738</v>
      </c>
      <c r="G212" s="32" t="str">
        <f t="shared" si="43"/>
        <v>Подготовительные работы для компетенции «Малярные и декоративные работы»: ПУМ / Прекрасная Е.П.</v>
      </c>
      <c r="H212" s="69">
        <v>2025</v>
      </c>
      <c r="I212" s="41" t="s">
        <v>512</v>
      </c>
      <c r="J212" s="34"/>
      <c r="K212" s="42">
        <v>123.6</v>
      </c>
      <c r="L212" s="34"/>
      <c r="M212" s="42">
        <v>6200.4</v>
      </c>
      <c r="N212" s="38">
        <f t="shared" si="42"/>
        <v>0</v>
      </c>
      <c r="O212" s="39" t="str">
        <f t="shared" si="44"/>
        <v>Аннотация</v>
      </c>
      <c r="P212" s="40" t="s">
        <v>739</v>
      </c>
    </row>
    <row r="213" spans="1:16" ht="45" x14ac:dyDescent="0.25">
      <c r="A213" s="51" t="s">
        <v>478</v>
      </c>
      <c r="B213" s="29" t="s">
        <v>222</v>
      </c>
      <c r="C213" s="47"/>
      <c r="D213" s="65">
        <v>701320004</v>
      </c>
      <c r="E213" s="32" t="s">
        <v>721</v>
      </c>
      <c r="F213" s="32" t="s">
        <v>740</v>
      </c>
      <c r="G213" s="32" t="str">
        <f t="shared" si="43"/>
        <v>Технология декоративно-художественных работ: ЭУМК / Прекрасная Е.П.</v>
      </c>
      <c r="H213" s="69">
        <v>2025</v>
      </c>
      <c r="I213" s="41" t="s">
        <v>159</v>
      </c>
      <c r="J213" s="34"/>
      <c r="K213" s="42">
        <v>218.4</v>
      </c>
      <c r="L213" s="34"/>
      <c r="M213" s="42">
        <v>10899.6</v>
      </c>
      <c r="N213" s="38">
        <f t="shared" si="42"/>
        <v>0</v>
      </c>
      <c r="O213" s="39" t="str">
        <f t="shared" si="44"/>
        <v>Аннотация</v>
      </c>
      <c r="P213" s="40" t="s">
        <v>741</v>
      </c>
    </row>
    <row r="214" spans="1:16" ht="45" x14ac:dyDescent="0.25">
      <c r="A214" s="51" t="s">
        <v>478</v>
      </c>
      <c r="B214" s="29" t="s">
        <v>222</v>
      </c>
      <c r="C214" s="47"/>
      <c r="D214" s="65">
        <v>701319567</v>
      </c>
      <c r="E214" s="32" t="s">
        <v>721</v>
      </c>
      <c r="F214" s="32" t="s">
        <v>742</v>
      </c>
      <c r="G214" s="32" t="str">
        <f t="shared" si="43"/>
        <v>Технология малярных работ: ЭУМК / Прекрасная Е.П.</v>
      </c>
      <c r="H214" s="69">
        <v>2025</v>
      </c>
      <c r="I214" s="41" t="s">
        <v>159</v>
      </c>
      <c r="J214" s="34"/>
      <c r="K214" s="42">
        <v>276</v>
      </c>
      <c r="L214" s="34"/>
      <c r="M214" s="42">
        <v>13800</v>
      </c>
      <c r="N214" s="38">
        <f t="shared" si="42"/>
        <v>0</v>
      </c>
      <c r="O214" s="39" t="str">
        <f t="shared" si="44"/>
        <v>Аннотация</v>
      </c>
      <c r="P214" s="40" t="s">
        <v>743</v>
      </c>
    </row>
    <row r="215" spans="1:16" ht="90" x14ac:dyDescent="0.25">
      <c r="A215" s="51" t="s">
        <v>478</v>
      </c>
      <c r="B215" s="29" t="s">
        <v>222</v>
      </c>
      <c r="C215" s="47"/>
      <c r="D215" s="65">
        <v>701320495</v>
      </c>
      <c r="E215" s="32" t="s">
        <v>539</v>
      </c>
      <c r="F215" s="32" t="s">
        <v>744</v>
      </c>
      <c r="G215" s="32" t="str">
        <f t="shared" si="43"/>
        <v>Виртуальный комплекс для подготовки к демонстрационному экзамену по компетенции «Малярные и декоративные работы» / Редикульцева И.Г.</v>
      </c>
      <c r="H215" s="69">
        <v>2025</v>
      </c>
      <c r="I215" s="41" t="s">
        <v>538</v>
      </c>
      <c r="J215" s="34"/>
      <c r="K215" s="42">
        <v>415.2</v>
      </c>
      <c r="L215" s="34"/>
      <c r="M215" s="42">
        <f>K215*50</f>
        <v>20760</v>
      </c>
      <c r="N215" s="38">
        <f t="shared" si="42"/>
        <v>0</v>
      </c>
      <c r="O215" s="39" t="str">
        <f t="shared" si="44"/>
        <v>Аннотация</v>
      </c>
      <c r="P215" s="40" t="s">
        <v>745</v>
      </c>
    </row>
    <row r="216" spans="1:16" ht="60" x14ac:dyDescent="0.25">
      <c r="A216" s="51" t="s">
        <v>478</v>
      </c>
      <c r="B216" s="29" t="s">
        <v>222</v>
      </c>
      <c r="C216" s="47"/>
      <c r="D216" s="65">
        <v>702319295</v>
      </c>
      <c r="E216" s="32" t="s">
        <v>746</v>
      </c>
      <c r="F216" s="32" t="s">
        <v>747</v>
      </c>
      <c r="G216" s="32" t="str">
        <f t="shared" si="43"/>
        <v>Организация рабочей среды для компетенции «Малярные и декоративные работы»: ПУМ / Селезнева Е.В.</v>
      </c>
      <c r="H216" s="69">
        <v>2025</v>
      </c>
      <c r="I216" s="41" t="s">
        <v>512</v>
      </c>
      <c r="J216" s="34"/>
      <c r="K216" s="42">
        <v>123.6</v>
      </c>
      <c r="L216" s="34"/>
      <c r="M216" s="42">
        <v>6200.4</v>
      </c>
      <c r="N216" s="38">
        <f t="shared" si="42"/>
        <v>0</v>
      </c>
      <c r="O216" s="39" t="str">
        <f t="shared" si="44"/>
        <v>Аннотация</v>
      </c>
      <c r="P216" s="40" t="s">
        <v>748</v>
      </c>
    </row>
    <row r="217" spans="1:16" ht="45" x14ac:dyDescent="0.25">
      <c r="A217" s="51" t="s">
        <v>478</v>
      </c>
      <c r="B217" s="29" t="s">
        <v>222</v>
      </c>
      <c r="C217" s="47"/>
      <c r="D217" s="65">
        <v>702319297</v>
      </c>
      <c r="E217" s="32" t="s">
        <v>746</v>
      </c>
      <c r="F217" s="32" t="s">
        <v>749</v>
      </c>
      <c r="G217" s="32" t="str">
        <f t="shared" si="43"/>
        <v>Организация рабочей среды для компетенции «Облицовка плиткой»: ПУМ / Селезнева Е.В.</v>
      </c>
      <c r="H217" s="69">
        <v>2025</v>
      </c>
      <c r="I217" s="41" t="s">
        <v>512</v>
      </c>
      <c r="J217" s="34"/>
      <c r="K217" s="42">
        <v>123.6</v>
      </c>
      <c r="L217" s="34"/>
      <c r="M217" s="42">
        <v>6200.4</v>
      </c>
      <c r="N217" s="38">
        <f t="shared" si="42"/>
        <v>0</v>
      </c>
      <c r="O217" s="39" t="str">
        <f t="shared" si="44"/>
        <v>Аннотация</v>
      </c>
      <c r="P217" s="40" t="s">
        <v>750</v>
      </c>
    </row>
    <row r="218" spans="1:16" ht="45" x14ac:dyDescent="0.25">
      <c r="A218" s="51" t="s">
        <v>478</v>
      </c>
      <c r="B218" s="29" t="s">
        <v>222</v>
      </c>
      <c r="C218" s="47"/>
      <c r="D218" s="64">
        <v>702319160</v>
      </c>
      <c r="E218" s="32" t="s">
        <v>504</v>
      </c>
      <c r="F218" s="32" t="s">
        <v>751</v>
      </c>
      <c r="G218" s="32" t="str">
        <f t="shared" si="43"/>
        <v>Выполнение облицовки синтетическими материалами: ПУМ / Черноус Г.Г.</v>
      </c>
      <c r="H218" s="69">
        <v>2025</v>
      </c>
      <c r="I218" s="41" t="s">
        <v>512</v>
      </c>
      <c r="J218" s="34"/>
      <c r="K218" s="42">
        <v>153.6</v>
      </c>
      <c r="L218" s="34"/>
      <c r="M218" s="42">
        <v>7700.4</v>
      </c>
      <c r="N218" s="38">
        <f t="shared" si="42"/>
        <v>0</v>
      </c>
      <c r="O218" s="39" t="str">
        <f t="shared" si="44"/>
        <v>Аннотация</v>
      </c>
      <c r="P218" s="40" t="s">
        <v>752</v>
      </c>
    </row>
    <row r="219" spans="1:16" ht="45" x14ac:dyDescent="0.25">
      <c r="A219" s="51" t="s">
        <v>478</v>
      </c>
      <c r="B219" s="29" t="s">
        <v>222</v>
      </c>
      <c r="C219" s="47"/>
      <c r="D219" s="64">
        <v>702319316</v>
      </c>
      <c r="E219" s="32" t="s">
        <v>504</v>
      </c>
      <c r="F219" s="32" t="s">
        <v>753</v>
      </c>
      <c r="G219" s="32" t="str">
        <f t="shared" si="43"/>
        <v>Выполнение облицовочных работ плитками и плитами: ЭУМК / Черноус Г.Г.</v>
      </c>
      <c r="H219" s="69">
        <v>2025</v>
      </c>
      <c r="I219" s="41" t="s">
        <v>159</v>
      </c>
      <c r="J219" s="34"/>
      <c r="K219" s="42">
        <v>285.59999999999997</v>
      </c>
      <c r="L219" s="34"/>
      <c r="M219" s="42">
        <v>14300.4</v>
      </c>
      <c r="N219" s="38">
        <f t="shared" si="42"/>
        <v>0</v>
      </c>
      <c r="O219" s="39" t="str">
        <f t="shared" si="44"/>
        <v>Аннотация</v>
      </c>
      <c r="P219" s="40" t="s">
        <v>754</v>
      </c>
    </row>
    <row r="220" spans="1:16" ht="45" x14ac:dyDescent="0.25">
      <c r="A220" s="51" t="s">
        <v>478</v>
      </c>
      <c r="B220" s="29" t="s">
        <v>222</v>
      </c>
      <c r="C220" s="47"/>
      <c r="D220" s="64">
        <v>702319568</v>
      </c>
      <c r="E220" s="32" t="s">
        <v>504</v>
      </c>
      <c r="F220" s="32" t="s">
        <v>755</v>
      </c>
      <c r="G220" s="32" t="str">
        <f t="shared" si="43"/>
        <v>Выполнение штукатурных и декоративных работ: ЭУМК / Черноус Г.Г.</v>
      </c>
      <c r="H220" s="69">
        <v>2025</v>
      </c>
      <c r="I220" s="41" t="s">
        <v>159</v>
      </c>
      <c r="J220" s="34"/>
      <c r="K220" s="42">
        <v>288</v>
      </c>
      <c r="L220" s="34"/>
      <c r="M220" s="42">
        <v>14400</v>
      </c>
      <c r="N220" s="38">
        <f t="shared" si="42"/>
        <v>0</v>
      </c>
      <c r="O220" s="39" t="str">
        <f t="shared" si="44"/>
        <v>Аннотация</v>
      </c>
      <c r="P220" s="40" t="s">
        <v>756</v>
      </c>
    </row>
    <row r="221" spans="1:16" ht="45" x14ac:dyDescent="0.25">
      <c r="A221" s="51" t="s">
        <v>478</v>
      </c>
      <c r="B221" s="29" t="s">
        <v>222</v>
      </c>
      <c r="C221" s="47"/>
      <c r="D221" s="64">
        <v>702319161</v>
      </c>
      <c r="E221" s="32" t="s">
        <v>504</v>
      </c>
      <c r="F221" s="32" t="s">
        <v>757</v>
      </c>
      <c r="G221" s="32" t="str">
        <f t="shared" si="43"/>
        <v>Изготовление сложных фигур и углов: ПУМ / Черноус Г.Г.</v>
      </c>
      <c r="H221" s="69">
        <v>2025</v>
      </c>
      <c r="I221" s="41" t="s">
        <v>512</v>
      </c>
      <c r="J221" s="34"/>
      <c r="K221" s="42">
        <v>61.199999999999996</v>
      </c>
      <c r="L221" s="34"/>
      <c r="M221" s="42">
        <v>3050.4</v>
      </c>
      <c r="N221" s="38">
        <f t="shared" si="42"/>
        <v>0</v>
      </c>
      <c r="O221" s="39" t="str">
        <f t="shared" si="44"/>
        <v>Аннотация</v>
      </c>
      <c r="P221" s="40" t="s">
        <v>758</v>
      </c>
    </row>
    <row r="222" spans="1:16" ht="45" x14ac:dyDescent="0.25">
      <c r="A222" s="51" t="s">
        <v>478</v>
      </c>
      <c r="B222" s="29" t="s">
        <v>222</v>
      </c>
      <c r="C222" s="47"/>
      <c r="D222" s="64">
        <v>702319159</v>
      </c>
      <c r="E222" s="32" t="s">
        <v>504</v>
      </c>
      <c r="F222" s="32" t="s">
        <v>759</v>
      </c>
      <c r="G222" s="32" t="str">
        <f t="shared" si="43"/>
        <v>Материалы и оборудование для выполнения облицовочных работ: ПУМ / Черноус Г.Г.</v>
      </c>
      <c r="H222" s="69">
        <v>2025</v>
      </c>
      <c r="I222" s="41" t="s">
        <v>512</v>
      </c>
      <c r="J222" s="34"/>
      <c r="K222" s="42">
        <v>92.399999999999991</v>
      </c>
      <c r="L222" s="34"/>
      <c r="M222" s="42">
        <v>4599.5999999999995</v>
      </c>
      <c r="N222" s="38">
        <f t="shared" ref="N222:N285" si="45">J222*K222+L222*M222</f>
        <v>0</v>
      </c>
      <c r="O222" s="39" t="str">
        <f t="shared" si="44"/>
        <v>Аннотация</v>
      </c>
      <c r="P222" s="40" t="s">
        <v>760</v>
      </c>
    </row>
    <row r="223" spans="1:16" ht="45" x14ac:dyDescent="0.25">
      <c r="A223" s="51" t="s">
        <v>478</v>
      </c>
      <c r="B223" s="29" t="s">
        <v>222</v>
      </c>
      <c r="C223" s="47"/>
      <c r="D223" s="64">
        <v>702319351</v>
      </c>
      <c r="E223" s="32" t="s">
        <v>504</v>
      </c>
      <c r="F223" s="32" t="s">
        <v>761</v>
      </c>
      <c r="G223" s="32" t="str">
        <f t="shared" si="43"/>
        <v>Облицовка вертикальных поверхностей: ПУМ / Черноус Г.Г.</v>
      </c>
      <c r="H223" s="69">
        <v>2025</v>
      </c>
      <c r="I223" s="41" t="s">
        <v>512</v>
      </c>
      <c r="J223" s="34"/>
      <c r="K223" s="42">
        <v>92.399999999999991</v>
      </c>
      <c r="L223" s="34"/>
      <c r="M223" s="42">
        <v>4599.5999999999995</v>
      </c>
      <c r="N223" s="38">
        <f t="shared" si="45"/>
        <v>0</v>
      </c>
      <c r="O223" s="39" t="str">
        <f t="shared" si="44"/>
        <v>Аннотация</v>
      </c>
      <c r="P223" s="40" t="s">
        <v>762</v>
      </c>
    </row>
    <row r="224" spans="1:16" ht="45" x14ac:dyDescent="0.25">
      <c r="A224" s="51" t="s">
        <v>478</v>
      </c>
      <c r="B224" s="29" t="s">
        <v>222</v>
      </c>
      <c r="C224" s="47"/>
      <c r="D224" s="64">
        <v>702319349</v>
      </c>
      <c r="E224" s="32" t="s">
        <v>504</v>
      </c>
      <c r="F224" s="32" t="s">
        <v>763</v>
      </c>
      <c r="G224" s="32" t="str">
        <f t="shared" si="43"/>
        <v>Подготовка поверхностей под облицовку: ПУМ / Черноус Г.Г.</v>
      </c>
      <c r="H224" s="69">
        <v>2025</v>
      </c>
      <c r="I224" s="41" t="s">
        <v>512</v>
      </c>
      <c r="J224" s="34"/>
      <c r="K224" s="42">
        <v>123.6</v>
      </c>
      <c r="L224" s="34"/>
      <c r="M224" s="42">
        <v>6200.4</v>
      </c>
      <c r="N224" s="38">
        <f t="shared" si="45"/>
        <v>0</v>
      </c>
      <c r="O224" s="39" t="str">
        <f t="shared" si="44"/>
        <v>Аннотация</v>
      </c>
      <c r="P224" s="40" t="s">
        <v>764</v>
      </c>
    </row>
    <row r="225" spans="1:16" ht="45" x14ac:dyDescent="0.25">
      <c r="A225" s="51" t="s">
        <v>478</v>
      </c>
      <c r="B225" s="29" t="s">
        <v>222</v>
      </c>
      <c r="C225" s="47"/>
      <c r="D225" s="64">
        <v>702319350</v>
      </c>
      <c r="E225" s="32" t="s">
        <v>504</v>
      </c>
      <c r="F225" s="32" t="s">
        <v>765</v>
      </c>
      <c r="G225" s="32" t="str">
        <f t="shared" si="43"/>
        <v>Технология настила горизонтальных поверхностей: ПУМ / Черноус Г.Г.</v>
      </c>
      <c r="H225" s="69">
        <v>2025</v>
      </c>
      <c r="I225" s="41" t="s">
        <v>512</v>
      </c>
      <c r="J225" s="34"/>
      <c r="K225" s="42">
        <v>92.399999999999991</v>
      </c>
      <c r="L225" s="34"/>
      <c r="M225" s="42">
        <v>4599.5999999999995</v>
      </c>
      <c r="N225" s="38">
        <f t="shared" si="45"/>
        <v>0</v>
      </c>
      <c r="O225" s="39" t="str">
        <f t="shared" si="44"/>
        <v>Аннотация</v>
      </c>
      <c r="P225" s="40" t="s">
        <v>766</v>
      </c>
    </row>
    <row r="226" spans="1:16" ht="75" x14ac:dyDescent="0.25">
      <c r="A226" s="51" t="s">
        <v>478</v>
      </c>
      <c r="B226" s="29" t="s">
        <v>224</v>
      </c>
      <c r="C226" s="47"/>
      <c r="D226" s="64">
        <v>702319355</v>
      </c>
      <c r="E226" s="32" t="s">
        <v>767</v>
      </c>
      <c r="F226" s="32" t="s">
        <v>768</v>
      </c>
      <c r="G226" s="32" t="str">
        <f t="shared" ref="G226:G274" si="46">F226 &amp; " / " &amp; E226</f>
        <v>Монтаж электрооборудования зданий: ПУМ / Бычков А.В.</v>
      </c>
      <c r="H226" s="69">
        <v>2025</v>
      </c>
      <c r="I226" s="41" t="s">
        <v>512</v>
      </c>
      <c r="J226" s="34"/>
      <c r="K226" s="42">
        <v>123.6</v>
      </c>
      <c r="L226" s="34"/>
      <c r="M226" s="42">
        <v>6200.4</v>
      </c>
      <c r="N226" s="38">
        <f t="shared" si="45"/>
        <v>0</v>
      </c>
      <c r="O226" s="39" t="str">
        <f t="shared" si="44"/>
        <v>Аннотация</v>
      </c>
      <c r="P226" s="40" t="s">
        <v>769</v>
      </c>
    </row>
    <row r="227" spans="1:16" ht="75" x14ac:dyDescent="0.25">
      <c r="A227" s="51" t="s">
        <v>478</v>
      </c>
      <c r="B227" s="29" t="s">
        <v>224</v>
      </c>
      <c r="C227" s="47"/>
      <c r="D227" s="64">
        <v>702319356</v>
      </c>
      <c r="E227" s="32" t="s">
        <v>767</v>
      </c>
      <c r="F227" s="32" t="s">
        <v>770</v>
      </c>
      <c r="G227" s="32" t="str">
        <f t="shared" si="46"/>
        <v>Наладка электрооборудования зданий: ПУМ / Бычков А.В.</v>
      </c>
      <c r="H227" s="69">
        <v>2025</v>
      </c>
      <c r="I227" s="41" t="s">
        <v>512</v>
      </c>
      <c r="J227" s="34"/>
      <c r="K227" s="42">
        <v>123.6</v>
      </c>
      <c r="L227" s="34"/>
      <c r="M227" s="42">
        <v>6200.4</v>
      </c>
      <c r="N227" s="38">
        <f t="shared" si="45"/>
        <v>0</v>
      </c>
      <c r="O227" s="39" t="str">
        <f t="shared" si="44"/>
        <v>Аннотация</v>
      </c>
      <c r="P227" s="40" t="s">
        <v>771</v>
      </c>
    </row>
    <row r="228" spans="1:16" ht="75" x14ac:dyDescent="0.25">
      <c r="A228" s="51" t="s">
        <v>478</v>
      </c>
      <c r="B228" s="29" t="s">
        <v>224</v>
      </c>
      <c r="C228" s="47"/>
      <c r="D228" s="64">
        <v>702319158</v>
      </c>
      <c r="E228" s="32" t="s">
        <v>767</v>
      </c>
      <c r="F228" s="32" t="s">
        <v>772</v>
      </c>
      <c r="G228" s="32" t="str">
        <f t="shared" si="46"/>
        <v>Организация рабочей среды (гигиена, безопасность, законы) для компетенции «Электромонтаж»: ПУМ / Бычков А.В.</v>
      </c>
      <c r="H228" s="69">
        <v>2025</v>
      </c>
      <c r="I228" s="41" t="s">
        <v>512</v>
      </c>
      <c r="J228" s="34"/>
      <c r="K228" s="42">
        <v>123.6</v>
      </c>
      <c r="L228" s="34"/>
      <c r="M228" s="42">
        <v>6200.4</v>
      </c>
      <c r="N228" s="38">
        <f t="shared" si="45"/>
        <v>0</v>
      </c>
      <c r="O228" s="39" t="str">
        <f t="shared" si="44"/>
        <v>Аннотация</v>
      </c>
      <c r="P228" s="40" t="s">
        <v>773</v>
      </c>
    </row>
    <row r="229" spans="1:16" ht="75" x14ac:dyDescent="0.25">
      <c r="A229" s="51" t="s">
        <v>478</v>
      </c>
      <c r="B229" s="29" t="s">
        <v>224</v>
      </c>
      <c r="C229" s="47"/>
      <c r="D229" s="64">
        <v>702319292</v>
      </c>
      <c r="E229" s="32" t="s">
        <v>767</v>
      </c>
      <c r="F229" s="32" t="s">
        <v>774</v>
      </c>
      <c r="G229" s="32" t="str">
        <f t="shared" si="46"/>
        <v>Электротехническое оборудование жилых и гражданских зданий: ПУМ / Бычков А.В.</v>
      </c>
      <c r="H229" s="69">
        <v>2025</v>
      </c>
      <c r="I229" s="41" t="s">
        <v>512</v>
      </c>
      <c r="J229" s="34"/>
      <c r="K229" s="42">
        <v>123.6</v>
      </c>
      <c r="L229" s="34"/>
      <c r="M229" s="42">
        <v>6200.4</v>
      </c>
      <c r="N229" s="38">
        <f t="shared" si="45"/>
        <v>0</v>
      </c>
      <c r="O229" s="39" t="str">
        <f t="shared" si="44"/>
        <v>Аннотация</v>
      </c>
      <c r="P229" s="40" t="s">
        <v>775</v>
      </c>
    </row>
    <row r="230" spans="1:16" ht="75" x14ac:dyDescent="0.25">
      <c r="A230" s="51" t="s">
        <v>478</v>
      </c>
      <c r="B230" s="29" t="s">
        <v>224</v>
      </c>
      <c r="C230" s="47"/>
      <c r="D230" s="64">
        <v>702319299</v>
      </c>
      <c r="E230" s="32" t="s">
        <v>776</v>
      </c>
      <c r="F230" s="32" t="s">
        <v>777</v>
      </c>
      <c r="G230" s="32" t="str">
        <f t="shared" si="46"/>
        <v>Программирование интеллектуальных реле: ПУМ / Гайнутдинов К.Р.</v>
      </c>
      <c r="H230" s="69">
        <v>2025</v>
      </c>
      <c r="I230" s="41" t="s">
        <v>512</v>
      </c>
      <c r="J230" s="34"/>
      <c r="K230" s="42">
        <v>92.399999999999991</v>
      </c>
      <c r="L230" s="34"/>
      <c r="M230" s="42">
        <v>4599.5999999999995</v>
      </c>
      <c r="N230" s="38">
        <f t="shared" si="45"/>
        <v>0</v>
      </c>
      <c r="O230" s="39" t="str">
        <f t="shared" si="44"/>
        <v>Аннотация</v>
      </c>
      <c r="P230" s="40" t="s">
        <v>778</v>
      </c>
    </row>
    <row r="231" spans="1:16" ht="75" x14ac:dyDescent="0.25">
      <c r="A231" s="51" t="s">
        <v>478</v>
      </c>
      <c r="B231" s="29" t="s">
        <v>224</v>
      </c>
      <c r="C231" s="47"/>
      <c r="D231" s="64">
        <v>702317702</v>
      </c>
      <c r="E231" s="32" t="s">
        <v>779</v>
      </c>
      <c r="F231" s="32" t="s">
        <v>780</v>
      </c>
      <c r="G231" s="32" t="str">
        <f t="shared" si="46"/>
        <v>Общая технология  электромонтажных работ: ПУМ / Григорьева С.В.</v>
      </c>
      <c r="H231" s="69">
        <v>2025</v>
      </c>
      <c r="I231" s="41" t="s">
        <v>512</v>
      </c>
      <c r="J231" s="34"/>
      <c r="K231" s="42">
        <v>92.399999999999991</v>
      </c>
      <c r="L231" s="34"/>
      <c r="M231" s="42">
        <v>4599.5999999999995</v>
      </c>
      <c r="N231" s="38">
        <f t="shared" si="45"/>
        <v>0</v>
      </c>
      <c r="O231" s="39" t="str">
        <f t="shared" si="44"/>
        <v>Аннотация</v>
      </c>
      <c r="P231" s="40" t="s">
        <v>781</v>
      </c>
    </row>
    <row r="232" spans="1:16" ht="75" x14ac:dyDescent="0.25">
      <c r="A232" s="51" t="s">
        <v>478</v>
      </c>
      <c r="B232" s="29" t="s">
        <v>224</v>
      </c>
      <c r="C232" s="47"/>
      <c r="D232" s="64">
        <v>701319308</v>
      </c>
      <c r="E232" s="32" t="s">
        <v>500</v>
      </c>
      <c r="F232" s="32" t="s">
        <v>501</v>
      </c>
      <c r="G232" s="32" t="str">
        <f t="shared" si="46"/>
        <v>Основы строительного черчения: ЭУМК / Гусарова Е.А.</v>
      </c>
      <c r="H232" s="69">
        <v>2025</v>
      </c>
      <c r="I232" s="41" t="s">
        <v>159</v>
      </c>
      <c r="J232" s="34"/>
      <c r="K232" s="42">
        <v>337.2</v>
      </c>
      <c r="L232" s="34"/>
      <c r="M232" s="42">
        <v>16850.399999999998</v>
      </c>
      <c r="N232" s="38">
        <f t="shared" si="45"/>
        <v>0</v>
      </c>
      <c r="O232" s="39" t="str">
        <f t="shared" si="44"/>
        <v>Аннотация</v>
      </c>
      <c r="P232" s="40" t="s">
        <v>502</v>
      </c>
    </row>
    <row r="233" spans="1:16" ht="90" x14ac:dyDescent="0.25">
      <c r="A233" s="51" t="s">
        <v>478</v>
      </c>
      <c r="B233" s="29" t="s">
        <v>224</v>
      </c>
      <c r="C233" s="47"/>
      <c r="D233" s="64">
        <v>701320343</v>
      </c>
      <c r="E233" s="32" t="s">
        <v>782</v>
      </c>
      <c r="F233" s="32" t="s">
        <v>505</v>
      </c>
      <c r="G233" s="32" t="str">
        <f t="shared" si="46"/>
        <v>Поддержание рабочего состояния оборудования систем водоснабжения, водоотведения, отопления объектов жилищно-коммунального хозяйства / Куприянова Г.В.</v>
      </c>
      <c r="H233" s="69">
        <v>2025</v>
      </c>
      <c r="I233" s="41" t="s">
        <v>159</v>
      </c>
      <c r="J233" s="34"/>
      <c r="K233" s="42">
        <v>242.39999999999998</v>
      </c>
      <c r="L233" s="34"/>
      <c r="M233" s="42">
        <v>12099.6</v>
      </c>
      <c r="N233" s="38">
        <f t="shared" si="45"/>
        <v>0</v>
      </c>
      <c r="O233" s="39" t="str">
        <f t="shared" si="44"/>
        <v>Аннотация</v>
      </c>
      <c r="P233" s="40" t="s">
        <v>783</v>
      </c>
    </row>
    <row r="234" spans="1:16" ht="75" x14ac:dyDescent="0.25">
      <c r="A234" s="51" t="s">
        <v>478</v>
      </c>
      <c r="B234" s="29" t="s">
        <v>224</v>
      </c>
      <c r="C234" s="47"/>
      <c r="D234" s="65">
        <v>701320420</v>
      </c>
      <c r="E234" s="32" t="s">
        <v>784</v>
      </c>
      <c r="F234" s="32" t="s">
        <v>785</v>
      </c>
      <c r="G234" s="32" t="str">
        <f t="shared" si="46"/>
        <v>Виртуальный практикум: Монтаж системы водоснабжения и оборудования / Мартин Рейн</v>
      </c>
      <c r="H234" s="69">
        <v>2025</v>
      </c>
      <c r="I234" s="41" t="s">
        <v>534</v>
      </c>
      <c r="J234" s="34"/>
      <c r="K234" s="42">
        <v>672</v>
      </c>
      <c r="L234" s="34"/>
      <c r="M234" s="42">
        <f>K234*50</f>
        <v>33600</v>
      </c>
      <c r="N234" s="38">
        <f t="shared" si="45"/>
        <v>0</v>
      </c>
      <c r="O234" s="39" t="str">
        <f t="shared" si="44"/>
        <v>Аннотация</v>
      </c>
      <c r="P234" s="40" t="s">
        <v>786</v>
      </c>
    </row>
    <row r="235" spans="1:16" ht="75" x14ac:dyDescent="0.25">
      <c r="A235" s="51" t="s">
        <v>478</v>
      </c>
      <c r="B235" s="29" t="s">
        <v>224</v>
      </c>
      <c r="C235" s="47"/>
      <c r="D235" s="65">
        <v>701320421</v>
      </c>
      <c r="E235" s="32" t="s">
        <v>784</v>
      </c>
      <c r="F235" s="32" t="s">
        <v>787</v>
      </c>
      <c r="G235" s="32" t="str">
        <f t="shared" si="46"/>
        <v>Виртуальный практикум: Монтаж системы отопления, горячего водоснабжения и оборудования / Мартин Рейн</v>
      </c>
      <c r="H235" s="69">
        <v>2025</v>
      </c>
      <c r="I235" s="41" t="s">
        <v>534</v>
      </c>
      <c r="J235" s="34"/>
      <c r="K235" s="42">
        <v>588</v>
      </c>
      <c r="L235" s="34"/>
      <c r="M235" s="42">
        <f>K235*50</f>
        <v>29400</v>
      </c>
      <c r="N235" s="38">
        <f t="shared" si="45"/>
        <v>0</v>
      </c>
      <c r="O235" s="39" t="str">
        <f t="shared" si="44"/>
        <v>Аннотация</v>
      </c>
      <c r="P235" s="40" t="s">
        <v>788</v>
      </c>
    </row>
    <row r="236" spans="1:16" ht="90" x14ac:dyDescent="0.25">
      <c r="A236" s="51" t="s">
        <v>478</v>
      </c>
      <c r="B236" s="29" t="s">
        <v>224</v>
      </c>
      <c r="C236" s="47"/>
      <c r="D236" s="65">
        <v>701320423</v>
      </c>
      <c r="E236" s="32" t="s">
        <v>784</v>
      </c>
      <c r="F236" s="32" t="s">
        <v>789</v>
      </c>
      <c r="G236" s="32" t="str">
        <f t="shared" si="46"/>
        <v>Виртуальный практикум: Организация безопасного выполнения работ по монтажу систем водоснабжения, отопления и водоотведения / Мартин Рейн</v>
      </c>
      <c r="H236" s="69">
        <v>2025</v>
      </c>
      <c r="I236" s="41" t="s">
        <v>534</v>
      </c>
      <c r="J236" s="34"/>
      <c r="K236" s="42">
        <v>252</v>
      </c>
      <c r="L236" s="34"/>
      <c r="M236" s="42">
        <f>K236*50</f>
        <v>12600</v>
      </c>
      <c r="N236" s="38">
        <f t="shared" si="45"/>
        <v>0</v>
      </c>
      <c r="O236" s="39" t="str">
        <f t="shared" si="44"/>
        <v>Аннотация</v>
      </c>
      <c r="P236" s="40" t="s">
        <v>790</v>
      </c>
    </row>
    <row r="237" spans="1:16" ht="75" x14ac:dyDescent="0.25">
      <c r="A237" s="51" t="s">
        <v>478</v>
      </c>
      <c r="B237" s="29" t="s">
        <v>224</v>
      </c>
      <c r="C237" s="47"/>
      <c r="D237" s="64">
        <v>702320197</v>
      </c>
      <c r="E237" s="32" t="s">
        <v>791</v>
      </c>
      <c r="F237" s="32" t="s">
        <v>792</v>
      </c>
      <c r="G237" s="32" t="str">
        <f t="shared" si="46"/>
        <v>Онлайн-курс: Наладка электрооборудования зданий / Мартынова И.О.</v>
      </c>
      <c r="H237" s="69">
        <v>2025</v>
      </c>
      <c r="I237" s="41" t="s">
        <v>480</v>
      </c>
      <c r="J237" s="34"/>
      <c r="K237" s="42">
        <v>334.8</v>
      </c>
      <c r="L237" s="34"/>
      <c r="M237" s="42">
        <v>16740</v>
      </c>
      <c r="N237" s="38">
        <f t="shared" si="45"/>
        <v>0</v>
      </c>
      <c r="O237" s="39" t="str">
        <f t="shared" si="44"/>
        <v>Аннотация</v>
      </c>
      <c r="P237" s="40" t="s">
        <v>793</v>
      </c>
    </row>
    <row r="238" spans="1:16" ht="75" x14ac:dyDescent="0.25">
      <c r="A238" s="51" t="s">
        <v>478</v>
      </c>
      <c r="B238" s="29" t="s">
        <v>224</v>
      </c>
      <c r="C238" s="47"/>
      <c r="D238" s="64">
        <v>702320198</v>
      </c>
      <c r="E238" s="32" t="s">
        <v>791</v>
      </c>
      <c r="F238" s="32" t="s">
        <v>794</v>
      </c>
      <c r="G238" s="32" t="str">
        <f t="shared" si="46"/>
        <v>Онлайн-курс: Программирование интеллектуальных реле / Мартынова И.О.</v>
      </c>
      <c r="H238" s="69">
        <v>2025</v>
      </c>
      <c r="I238" s="41" t="s">
        <v>480</v>
      </c>
      <c r="J238" s="34"/>
      <c r="K238" s="42">
        <v>314.39999999999998</v>
      </c>
      <c r="L238" s="34"/>
      <c r="M238" s="42">
        <v>15720</v>
      </c>
      <c r="N238" s="38">
        <f t="shared" si="45"/>
        <v>0</v>
      </c>
      <c r="O238" s="39" t="str">
        <f t="shared" si="44"/>
        <v>Аннотация</v>
      </c>
      <c r="P238" s="40" t="s">
        <v>795</v>
      </c>
    </row>
    <row r="239" spans="1:16" ht="120" x14ac:dyDescent="0.25">
      <c r="A239" s="51" t="s">
        <v>478</v>
      </c>
      <c r="B239" s="29" t="s">
        <v>224</v>
      </c>
      <c r="C239" s="47"/>
      <c r="D239" s="64">
        <v>702320335</v>
      </c>
      <c r="E239" s="32" t="s">
        <v>506</v>
      </c>
      <c r="F239" s="32" t="s">
        <v>796</v>
      </c>
      <c r="G239" s="32" t="str">
        <f t="shared" si="46"/>
        <v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хозяйства: ЭУМК / Нестеренко В.М.</v>
      </c>
      <c r="H239" s="69">
        <v>2025</v>
      </c>
      <c r="I239" s="41" t="s">
        <v>159</v>
      </c>
      <c r="J239" s="34"/>
      <c r="K239" s="42">
        <v>250.79999999999998</v>
      </c>
      <c r="L239" s="34"/>
      <c r="M239" s="42">
        <v>12549.6</v>
      </c>
      <c r="N239" s="38">
        <f t="shared" si="45"/>
        <v>0</v>
      </c>
      <c r="O239" s="39" t="str">
        <f t="shared" si="44"/>
        <v>Аннотация</v>
      </c>
      <c r="P239" s="40" t="s">
        <v>797</v>
      </c>
    </row>
    <row r="240" spans="1:16" ht="75" x14ac:dyDescent="0.25">
      <c r="A240" s="51" t="s">
        <v>478</v>
      </c>
      <c r="B240" s="29" t="s">
        <v>224</v>
      </c>
      <c r="C240" s="47"/>
      <c r="D240" s="64">
        <v>702319298</v>
      </c>
      <c r="E240" s="32" t="s">
        <v>798</v>
      </c>
      <c r="F240" s="32" t="s">
        <v>799</v>
      </c>
      <c r="G240" s="32" t="str">
        <f t="shared" si="46"/>
        <v>Программирование систем управления освещением: ПУМ / Стратиенко А.Н.</v>
      </c>
      <c r="H240" s="69">
        <v>2025</v>
      </c>
      <c r="I240" s="41" t="s">
        <v>512</v>
      </c>
      <c r="J240" s="34"/>
      <c r="K240" s="42">
        <v>92.399999999999991</v>
      </c>
      <c r="L240" s="34"/>
      <c r="M240" s="42">
        <v>4599.5999999999995</v>
      </c>
      <c r="N240" s="38">
        <f t="shared" si="45"/>
        <v>0</v>
      </c>
      <c r="O240" s="39" t="str">
        <f t="shared" si="44"/>
        <v>Аннотация</v>
      </c>
      <c r="P240" s="40" t="s">
        <v>800</v>
      </c>
    </row>
    <row r="241" spans="1:16" ht="75" x14ac:dyDescent="0.25">
      <c r="A241" s="51" t="s">
        <v>478</v>
      </c>
      <c r="B241" s="29" t="s">
        <v>224</v>
      </c>
      <c r="C241" s="47"/>
      <c r="D241" s="65">
        <v>701320422</v>
      </c>
      <c r="E241" s="32" t="s">
        <v>801</v>
      </c>
      <c r="F241" s="32" t="s">
        <v>802</v>
      </c>
      <c r="G241" s="32" t="str">
        <f t="shared" si="46"/>
        <v>Виртуальный практикум: Монтаж системы канализации и установка сантехнических приборов / Теренс Коллиер</v>
      </c>
      <c r="H241" s="69">
        <v>2025</v>
      </c>
      <c r="I241" s="41" t="s">
        <v>534</v>
      </c>
      <c r="J241" s="34"/>
      <c r="K241" s="42">
        <v>252</v>
      </c>
      <c r="L241" s="34"/>
      <c r="M241" s="42">
        <f>K241*50</f>
        <v>12600</v>
      </c>
      <c r="N241" s="38">
        <f t="shared" si="45"/>
        <v>0</v>
      </c>
      <c r="O241" s="39" t="str">
        <f t="shared" si="44"/>
        <v>Аннотация</v>
      </c>
      <c r="P241" s="40" t="s">
        <v>803</v>
      </c>
    </row>
    <row r="242" spans="1:16" ht="75" x14ac:dyDescent="0.25">
      <c r="A242" s="51" t="s">
        <v>478</v>
      </c>
      <c r="B242" s="29" t="s">
        <v>224</v>
      </c>
      <c r="C242" s="47"/>
      <c r="D242" s="65">
        <v>701320424</v>
      </c>
      <c r="E242" s="32" t="s">
        <v>801</v>
      </c>
      <c r="F242" s="32" t="s">
        <v>804</v>
      </c>
      <c r="G242" s="32" t="str">
        <f t="shared" si="46"/>
        <v>Виртуальный практикум: Монтаж электрооборудования на объектах жилищно-коммунального хозяйства / Теренс Коллиер</v>
      </c>
      <c r="H242" s="69">
        <v>2025</v>
      </c>
      <c r="I242" s="41" t="s">
        <v>534</v>
      </c>
      <c r="J242" s="34"/>
      <c r="K242" s="42">
        <v>840</v>
      </c>
      <c r="L242" s="34"/>
      <c r="M242" s="42">
        <f>K242*50</f>
        <v>42000</v>
      </c>
      <c r="N242" s="38">
        <f t="shared" si="45"/>
        <v>0</v>
      </c>
      <c r="O242" s="39" t="str">
        <f t="shared" si="44"/>
        <v>Аннотация</v>
      </c>
      <c r="P242" s="40" t="s">
        <v>805</v>
      </c>
    </row>
    <row r="243" spans="1:16" ht="75" x14ac:dyDescent="0.25">
      <c r="A243" s="51" t="s">
        <v>478</v>
      </c>
      <c r="B243" s="29" t="s">
        <v>224</v>
      </c>
      <c r="C243" s="47"/>
      <c r="D243" s="65">
        <v>701320425</v>
      </c>
      <c r="E243" s="32" t="s">
        <v>801</v>
      </c>
      <c r="F243" s="32" t="s">
        <v>806</v>
      </c>
      <c r="G243" s="32" t="str">
        <f t="shared" si="46"/>
        <v>Виртуальный практикум: Организация безопасного выполнения электромонтажных работ / Теренс Коллиер</v>
      </c>
      <c r="H243" s="69">
        <v>2025</v>
      </c>
      <c r="I243" s="41" t="s">
        <v>534</v>
      </c>
      <c r="J243" s="34"/>
      <c r="K243" s="42">
        <v>252</v>
      </c>
      <c r="L243" s="34"/>
      <c r="M243" s="42">
        <f>K243*50</f>
        <v>12600</v>
      </c>
      <c r="N243" s="38">
        <f t="shared" si="45"/>
        <v>0</v>
      </c>
      <c r="O243" s="39" t="str">
        <f t="shared" si="44"/>
        <v>Аннотация</v>
      </c>
      <c r="P243" s="40" t="s">
        <v>807</v>
      </c>
    </row>
    <row r="244" spans="1:16" ht="75" x14ac:dyDescent="0.25">
      <c r="A244" s="51" t="s">
        <v>478</v>
      </c>
      <c r="B244" s="29" t="s">
        <v>224</v>
      </c>
      <c r="C244" s="47"/>
      <c r="D244" s="64">
        <v>701320059</v>
      </c>
      <c r="E244" s="32" t="s">
        <v>808</v>
      </c>
      <c r="F244" s="32" t="s">
        <v>809</v>
      </c>
      <c r="G244" s="32" t="str">
        <f t="shared" si="46"/>
        <v>Системы электрического отопления: ПУМ / Титов А.И.</v>
      </c>
      <c r="H244" s="69">
        <v>2025</v>
      </c>
      <c r="I244" s="41" t="s">
        <v>512</v>
      </c>
      <c r="J244" s="34"/>
      <c r="K244" s="42">
        <v>123.6</v>
      </c>
      <c r="L244" s="34"/>
      <c r="M244" s="42">
        <v>6200.4</v>
      </c>
      <c r="N244" s="38">
        <f t="shared" si="45"/>
        <v>0</v>
      </c>
      <c r="O244" s="39" t="str">
        <f t="shared" si="44"/>
        <v>Аннотация</v>
      </c>
      <c r="P244" s="40" t="s">
        <v>810</v>
      </c>
    </row>
    <row r="245" spans="1:16" ht="75" x14ac:dyDescent="0.25">
      <c r="A245" s="51" t="s">
        <v>478</v>
      </c>
      <c r="B245" s="29" t="s">
        <v>224</v>
      </c>
      <c r="C245" s="47"/>
      <c r="D245" s="64">
        <v>701320492</v>
      </c>
      <c r="E245" s="32" t="s">
        <v>811</v>
      </c>
      <c r="F245" s="32" t="s">
        <v>812</v>
      </c>
      <c r="G245" s="32" t="str">
        <f t="shared" si="46"/>
        <v>Виртуальный комплекс для подготовки к демонстрационному экзамену по компетенции «Электромонтаж» / Устинова С.Н.</v>
      </c>
      <c r="H245" s="69">
        <v>2025</v>
      </c>
      <c r="I245" s="41" t="s">
        <v>538</v>
      </c>
      <c r="J245" s="34"/>
      <c r="K245" s="42">
        <v>453.59999999999997</v>
      </c>
      <c r="L245" s="34"/>
      <c r="M245" s="42">
        <v>22700.399999999998</v>
      </c>
      <c r="N245" s="38">
        <f t="shared" si="45"/>
        <v>0</v>
      </c>
      <c r="O245" s="39" t="str">
        <f t="shared" si="44"/>
        <v>Аннотация</v>
      </c>
      <c r="P245" s="40" t="s">
        <v>813</v>
      </c>
    </row>
    <row r="246" spans="1:16" ht="105" x14ac:dyDescent="0.25">
      <c r="A246" s="51" t="s">
        <v>478</v>
      </c>
      <c r="B246" s="29" t="s">
        <v>224</v>
      </c>
      <c r="C246" s="47"/>
      <c r="D246" s="65">
        <v>701320493</v>
      </c>
      <c r="E246" s="32" t="s">
        <v>507</v>
      </c>
      <c r="F246" s="32" t="s">
        <v>814</v>
      </c>
      <c r="G246" s="32" t="str">
        <f t="shared" si="46"/>
        <v>Виртуальный комплекс для подготовки к демонстрационному экзамену по компетенции «Сантехника и отопление» Раздел «Водоснабжение и водоотведение» / Федоров В.В.</v>
      </c>
      <c r="H246" s="69">
        <v>2025</v>
      </c>
      <c r="I246" s="41" t="s">
        <v>538</v>
      </c>
      <c r="J246" s="34"/>
      <c r="K246" s="42">
        <v>405.59999999999997</v>
      </c>
      <c r="L246" s="34"/>
      <c r="M246" s="42">
        <f>K246*50</f>
        <v>20280</v>
      </c>
      <c r="N246" s="38">
        <f t="shared" si="45"/>
        <v>0</v>
      </c>
      <c r="O246" s="39" t="str">
        <f t="shared" si="44"/>
        <v>Аннотация</v>
      </c>
      <c r="P246" s="40" t="s">
        <v>815</v>
      </c>
    </row>
    <row r="247" spans="1:16" ht="90" x14ac:dyDescent="0.25">
      <c r="A247" s="51" t="s">
        <v>478</v>
      </c>
      <c r="B247" s="29" t="s">
        <v>224</v>
      </c>
      <c r="C247" s="47"/>
      <c r="D247" s="64">
        <v>701320759</v>
      </c>
      <c r="E247" s="32" t="s">
        <v>507</v>
      </c>
      <c r="F247" s="32" t="s">
        <v>816</v>
      </c>
      <c r="G247" s="32" t="str">
        <f t="shared" si="46"/>
        <v>Виртуальный комплекс для подготовки к демонстрационному экзамену по компетенции «Сантехника и отопление» Раздел «Отопление» / Федоров В.В.</v>
      </c>
      <c r="H247" s="69">
        <v>2025</v>
      </c>
      <c r="I247" s="41" t="s">
        <v>538</v>
      </c>
      <c r="J247" s="34"/>
      <c r="K247" s="42">
        <v>411.59999999999997</v>
      </c>
      <c r="L247" s="34"/>
      <c r="M247" s="42">
        <v>20600.399999999998</v>
      </c>
      <c r="N247" s="38">
        <f t="shared" si="45"/>
        <v>0</v>
      </c>
      <c r="O247" s="39" t="str">
        <f t="shared" si="44"/>
        <v>Аннотация</v>
      </c>
      <c r="P247" s="40" t="s">
        <v>817</v>
      </c>
    </row>
    <row r="248" spans="1:16" ht="75" x14ac:dyDescent="0.25">
      <c r="A248" s="51" t="s">
        <v>478</v>
      </c>
      <c r="B248" s="29" t="s">
        <v>224</v>
      </c>
      <c r="C248" s="47"/>
      <c r="D248" s="64">
        <v>702320201</v>
      </c>
      <c r="E248" s="32" t="s">
        <v>507</v>
      </c>
      <c r="F248" s="32" t="s">
        <v>818</v>
      </c>
      <c r="G248" s="32" t="str">
        <f t="shared" si="46"/>
        <v>Онлайн-курс: Монтаж системы водоснабжения и оборудования / Федоров В.В.</v>
      </c>
      <c r="H248" s="69">
        <v>2025</v>
      </c>
      <c r="I248" s="41" t="s">
        <v>480</v>
      </c>
      <c r="J248" s="34"/>
      <c r="K248" s="42">
        <v>334.8</v>
      </c>
      <c r="L248" s="34"/>
      <c r="M248" s="42">
        <v>16740</v>
      </c>
      <c r="N248" s="38">
        <f t="shared" si="45"/>
        <v>0</v>
      </c>
      <c r="O248" s="39" t="str">
        <f t="shared" si="44"/>
        <v>Аннотация</v>
      </c>
      <c r="P248" s="40" t="s">
        <v>819</v>
      </c>
    </row>
    <row r="249" spans="1:16" ht="75" x14ac:dyDescent="0.25">
      <c r="A249" s="51" t="s">
        <v>478</v>
      </c>
      <c r="B249" s="29" t="s">
        <v>224</v>
      </c>
      <c r="C249" s="47"/>
      <c r="D249" s="64">
        <v>702320199</v>
      </c>
      <c r="E249" s="32" t="s">
        <v>507</v>
      </c>
      <c r="F249" s="32" t="s">
        <v>820</v>
      </c>
      <c r="G249" s="32" t="str">
        <f t="shared" si="46"/>
        <v>Онлайн-курс: Монтаж системы канализации и установка сантехнических приборов / Федоров В.В.</v>
      </c>
      <c r="H249" s="69">
        <v>2025</v>
      </c>
      <c r="I249" s="41" t="s">
        <v>480</v>
      </c>
      <c r="J249" s="34"/>
      <c r="K249" s="42">
        <v>334.8</v>
      </c>
      <c r="L249" s="34"/>
      <c r="M249" s="42">
        <v>16740</v>
      </c>
      <c r="N249" s="38">
        <f t="shared" si="45"/>
        <v>0</v>
      </c>
      <c r="O249" s="39" t="str">
        <f t="shared" si="44"/>
        <v>Аннотация</v>
      </c>
      <c r="P249" s="40" t="s">
        <v>821</v>
      </c>
    </row>
    <row r="250" spans="1:16" ht="75" x14ac:dyDescent="0.25">
      <c r="A250" s="51" t="s">
        <v>478</v>
      </c>
      <c r="B250" s="29" t="s">
        <v>224</v>
      </c>
      <c r="C250" s="47"/>
      <c r="D250" s="64">
        <v>702320200</v>
      </c>
      <c r="E250" s="32" t="s">
        <v>507</v>
      </c>
      <c r="F250" s="32" t="s">
        <v>822</v>
      </c>
      <c r="G250" s="32" t="str">
        <f t="shared" si="46"/>
        <v>Онлайн-курс: Монтаж системы отопления, горячего водоснабжения и оборудования / Федоров В.В.</v>
      </c>
      <c r="H250" s="69">
        <v>2025</v>
      </c>
      <c r="I250" s="41" t="s">
        <v>480</v>
      </c>
      <c r="J250" s="34"/>
      <c r="K250" s="42">
        <v>334.8</v>
      </c>
      <c r="L250" s="34"/>
      <c r="M250" s="42">
        <v>16740</v>
      </c>
      <c r="N250" s="38">
        <f t="shared" si="45"/>
        <v>0</v>
      </c>
      <c r="O250" s="39" t="str">
        <f t="shared" si="44"/>
        <v>Аннотация</v>
      </c>
      <c r="P250" s="40" t="s">
        <v>823</v>
      </c>
    </row>
    <row r="251" spans="1:16" ht="75" x14ac:dyDescent="0.25">
      <c r="A251" s="51" t="s">
        <v>478</v>
      </c>
      <c r="B251" s="29" t="s">
        <v>224</v>
      </c>
      <c r="C251" s="47"/>
      <c r="D251" s="64">
        <v>701320043</v>
      </c>
      <c r="E251" s="32" t="s">
        <v>241</v>
      </c>
      <c r="F251" s="32" t="s">
        <v>824</v>
      </c>
      <c r="G251" s="32" t="str">
        <f t="shared" si="46"/>
        <v>Монтаж систем пожарной и охранной сигнализации и системы доступа: ПУМ / Ярочкина Г.В.</v>
      </c>
      <c r="H251" s="69">
        <v>2025</v>
      </c>
      <c r="I251" s="41" t="s">
        <v>512</v>
      </c>
      <c r="J251" s="34"/>
      <c r="K251" s="42">
        <v>123.6</v>
      </c>
      <c r="L251" s="34"/>
      <c r="M251" s="42">
        <v>6200.4</v>
      </c>
      <c r="N251" s="38">
        <f t="shared" si="45"/>
        <v>0</v>
      </c>
      <c r="O251" s="39" t="str">
        <f t="shared" si="44"/>
        <v>Аннотация</v>
      </c>
      <c r="P251" s="40" t="s">
        <v>825</v>
      </c>
    </row>
    <row r="252" spans="1:16" ht="105" x14ac:dyDescent="0.25">
      <c r="A252" s="51" t="s">
        <v>478</v>
      </c>
      <c r="B252" s="29" t="s">
        <v>224</v>
      </c>
      <c r="C252" s="47"/>
      <c r="D252" s="64">
        <v>702320196</v>
      </c>
      <c r="E252" s="32" t="s">
        <v>241</v>
      </c>
      <c r="F252" s="32" t="s">
        <v>826</v>
      </c>
      <c r="G252" s="32" t="str">
        <f t="shared" si="46"/>
        <v>Онлайн-курс: Монтаж отдельных узлов силовых систем зданий и сооружений, системы освещения и осветительных сетей объектов жилищно-коммунального хозяйства / Ярочкина Г.В.</v>
      </c>
      <c r="H252" s="69">
        <v>2025</v>
      </c>
      <c r="I252" s="41" t="s">
        <v>480</v>
      </c>
      <c r="J252" s="34"/>
      <c r="K252" s="42">
        <v>334.8</v>
      </c>
      <c r="L252" s="34"/>
      <c r="M252" s="42">
        <v>16740</v>
      </c>
      <c r="N252" s="38">
        <f t="shared" si="45"/>
        <v>0</v>
      </c>
      <c r="O252" s="39" t="str">
        <f t="shared" si="44"/>
        <v>Аннотация</v>
      </c>
      <c r="P252" s="40" t="s">
        <v>827</v>
      </c>
    </row>
    <row r="253" spans="1:16" ht="75" x14ac:dyDescent="0.25">
      <c r="A253" s="51" t="s">
        <v>478</v>
      </c>
      <c r="B253" s="29" t="s">
        <v>224</v>
      </c>
      <c r="C253" s="47"/>
      <c r="D253" s="64">
        <v>702319146</v>
      </c>
      <c r="E253" s="32" t="s">
        <v>241</v>
      </c>
      <c r="F253" s="32" t="s">
        <v>828</v>
      </c>
      <c r="G253" s="32" t="str">
        <f t="shared" si="46"/>
        <v>Основы технических измерений (электроизмерения): ПУМ / Ярочкина Г.В.</v>
      </c>
      <c r="H253" s="69">
        <v>2025</v>
      </c>
      <c r="I253" s="41" t="s">
        <v>512</v>
      </c>
      <c r="J253" s="34"/>
      <c r="K253" s="42">
        <v>153.6</v>
      </c>
      <c r="L253" s="34"/>
      <c r="M253" s="42">
        <v>7700.4</v>
      </c>
      <c r="N253" s="38">
        <f t="shared" si="45"/>
        <v>0</v>
      </c>
      <c r="O253" s="39" t="str">
        <f t="shared" si="44"/>
        <v>Аннотация</v>
      </c>
      <c r="P253" s="40" t="s">
        <v>829</v>
      </c>
    </row>
    <row r="254" spans="1:16" ht="75" x14ac:dyDescent="0.25">
      <c r="A254" s="51" t="s">
        <v>478</v>
      </c>
      <c r="B254" s="29" t="s">
        <v>224</v>
      </c>
      <c r="C254" s="47"/>
      <c r="D254" s="64">
        <v>702319145</v>
      </c>
      <c r="E254" s="32" t="s">
        <v>241</v>
      </c>
      <c r="F254" s="32" t="s">
        <v>830</v>
      </c>
      <c r="G254" s="32" t="str">
        <f t="shared" si="46"/>
        <v>Чтение и выполнение рабочих чертежей и электрических схем: ПУМ / Ярочкина Г.В.</v>
      </c>
      <c r="H254" s="69">
        <v>2025</v>
      </c>
      <c r="I254" s="41" t="s">
        <v>512</v>
      </c>
      <c r="J254" s="34"/>
      <c r="K254" s="42">
        <v>153.6</v>
      </c>
      <c r="L254" s="34"/>
      <c r="M254" s="42">
        <v>7700.4</v>
      </c>
      <c r="N254" s="38">
        <f t="shared" si="45"/>
        <v>0</v>
      </c>
      <c r="O254" s="39" t="str">
        <f t="shared" si="44"/>
        <v>Аннотация</v>
      </c>
      <c r="P254" s="40" t="s">
        <v>831</v>
      </c>
    </row>
    <row r="255" spans="1:16" ht="60" x14ac:dyDescent="0.25">
      <c r="A255" s="51" t="s">
        <v>478</v>
      </c>
      <c r="B255" s="29" t="s">
        <v>225</v>
      </c>
      <c r="C255" s="47"/>
      <c r="D255" s="64">
        <v>702319551</v>
      </c>
      <c r="E255" s="32" t="s">
        <v>262</v>
      </c>
      <c r="F255" s="32" t="s">
        <v>832</v>
      </c>
      <c r="G255" s="32" t="str">
        <f t="shared" si="46"/>
        <v>Информационные технологии в профессиональной деятельности: ЭУМК / Михеева Е.В.</v>
      </c>
      <c r="H255" s="69">
        <v>2025</v>
      </c>
      <c r="I255" s="41" t="s">
        <v>159</v>
      </c>
      <c r="J255" s="34"/>
      <c r="K255" s="42">
        <v>314.39999999999998</v>
      </c>
      <c r="L255" s="34"/>
      <c r="M255" s="42">
        <v>15699.599999999999</v>
      </c>
      <c r="N255" s="38">
        <f t="shared" si="45"/>
        <v>0</v>
      </c>
      <c r="O255" s="39" t="str">
        <f t="shared" si="44"/>
        <v>Аннотация</v>
      </c>
      <c r="P255" s="40" t="s">
        <v>833</v>
      </c>
    </row>
    <row r="256" spans="1:16" ht="45" x14ac:dyDescent="0.25">
      <c r="A256" s="51" t="s">
        <v>478</v>
      </c>
      <c r="B256" s="29" t="s">
        <v>226</v>
      </c>
      <c r="C256" s="47"/>
      <c r="D256" s="64">
        <v>702319299</v>
      </c>
      <c r="E256" s="32" t="s">
        <v>776</v>
      </c>
      <c r="F256" s="32" t="s">
        <v>777</v>
      </c>
      <c r="G256" s="32" t="str">
        <f t="shared" si="46"/>
        <v>Программирование интеллектуальных реле: ПУМ / Гайнутдинов К.Р.</v>
      </c>
      <c r="H256" s="69">
        <v>2025</v>
      </c>
      <c r="I256" s="41" t="s">
        <v>512</v>
      </c>
      <c r="J256" s="34"/>
      <c r="K256" s="42">
        <v>92.399999999999991</v>
      </c>
      <c r="L256" s="34"/>
      <c r="M256" s="42">
        <v>4599.5999999999995</v>
      </c>
      <c r="N256" s="38">
        <f t="shared" si="45"/>
        <v>0</v>
      </c>
      <c r="O256" s="39" t="str">
        <f t="shared" si="44"/>
        <v>Аннотация</v>
      </c>
      <c r="P256" s="40" t="s">
        <v>778</v>
      </c>
    </row>
    <row r="257" spans="1:16" ht="45" x14ac:dyDescent="0.25">
      <c r="A257" s="51" t="s">
        <v>478</v>
      </c>
      <c r="B257" s="29" t="s">
        <v>226</v>
      </c>
      <c r="C257" s="47"/>
      <c r="D257" s="64">
        <v>702317702</v>
      </c>
      <c r="E257" s="32" t="s">
        <v>779</v>
      </c>
      <c r="F257" s="32" t="s">
        <v>780</v>
      </c>
      <c r="G257" s="32" t="str">
        <f t="shared" si="46"/>
        <v>Общая технология  электромонтажных работ: ПУМ / Григорьева С.В.</v>
      </c>
      <c r="H257" s="69">
        <v>2025</v>
      </c>
      <c r="I257" s="41" t="s">
        <v>512</v>
      </c>
      <c r="J257" s="34"/>
      <c r="K257" s="42">
        <v>92.399999999999991</v>
      </c>
      <c r="L257" s="34"/>
      <c r="M257" s="42">
        <v>4599.5999999999995</v>
      </c>
      <c r="N257" s="38">
        <f t="shared" si="45"/>
        <v>0</v>
      </c>
      <c r="O257" s="39" t="str">
        <f t="shared" si="44"/>
        <v>Аннотация</v>
      </c>
      <c r="P257" s="40" t="s">
        <v>781</v>
      </c>
    </row>
    <row r="258" spans="1:16" ht="60" x14ac:dyDescent="0.25">
      <c r="A258" s="51" t="s">
        <v>478</v>
      </c>
      <c r="B258" s="29" t="s">
        <v>226</v>
      </c>
      <c r="C258" s="47"/>
      <c r="D258" s="64">
        <v>702319551</v>
      </c>
      <c r="E258" s="32" t="s">
        <v>262</v>
      </c>
      <c r="F258" s="32" t="s">
        <v>832</v>
      </c>
      <c r="G258" s="32" t="str">
        <f t="shared" si="46"/>
        <v>Информационные технологии в профессиональной деятельности: ЭУМК / Михеева Е.В.</v>
      </c>
      <c r="H258" s="69">
        <v>2025</v>
      </c>
      <c r="I258" s="41" t="s">
        <v>159</v>
      </c>
      <c r="J258" s="34"/>
      <c r="K258" s="42">
        <v>314.39999999999998</v>
      </c>
      <c r="L258" s="34"/>
      <c r="M258" s="42">
        <v>15699.599999999999</v>
      </c>
      <c r="N258" s="38">
        <f t="shared" si="45"/>
        <v>0</v>
      </c>
      <c r="O258" s="39" t="str">
        <f t="shared" si="44"/>
        <v>Аннотация</v>
      </c>
      <c r="P258" s="40" t="s">
        <v>833</v>
      </c>
    </row>
    <row r="259" spans="1:16" ht="45" x14ac:dyDescent="0.25">
      <c r="A259" s="51" t="s">
        <v>478</v>
      </c>
      <c r="B259" s="29" t="s">
        <v>226</v>
      </c>
      <c r="C259" s="47"/>
      <c r="D259" s="64">
        <v>702319298</v>
      </c>
      <c r="E259" s="32" t="s">
        <v>798</v>
      </c>
      <c r="F259" s="32" t="s">
        <v>799</v>
      </c>
      <c r="G259" s="32" t="str">
        <f t="shared" si="46"/>
        <v>Программирование систем управления освещением: ПУМ / Стратиенко А.Н.</v>
      </c>
      <c r="H259" s="69">
        <v>2025</v>
      </c>
      <c r="I259" s="41" t="s">
        <v>512</v>
      </c>
      <c r="J259" s="34"/>
      <c r="K259" s="42">
        <v>92.399999999999991</v>
      </c>
      <c r="L259" s="34"/>
      <c r="M259" s="42">
        <v>4599.5999999999995</v>
      </c>
      <c r="N259" s="38">
        <f t="shared" si="45"/>
        <v>0</v>
      </c>
      <c r="O259" s="39" t="str">
        <f t="shared" si="44"/>
        <v>Аннотация</v>
      </c>
      <c r="P259" s="40" t="s">
        <v>800</v>
      </c>
    </row>
    <row r="260" spans="1:16" ht="75" x14ac:dyDescent="0.25">
      <c r="A260" s="51" t="s">
        <v>478</v>
      </c>
      <c r="B260" s="29" t="s">
        <v>226</v>
      </c>
      <c r="C260" s="47"/>
      <c r="D260" s="64">
        <v>701320492</v>
      </c>
      <c r="E260" s="32" t="s">
        <v>811</v>
      </c>
      <c r="F260" s="32" t="s">
        <v>812</v>
      </c>
      <c r="G260" s="32" t="str">
        <f t="shared" si="46"/>
        <v>Виртуальный комплекс для подготовки к демонстрационному экзамену по компетенции «Электромонтаж» / Устинова С.Н.</v>
      </c>
      <c r="H260" s="69">
        <v>2025</v>
      </c>
      <c r="I260" s="41" t="s">
        <v>538</v>
      </c>
      <c r="J260" s="34"/>
      <c r="K260" s="42">
        <v>453.59999999999997</v>
      </c>
      <c r="L260" s="34"/>
      <c r="M260" s="42">
        <v>22700.399999999998</v>
      </c>
      <c r="N260" s="38">
        <f t="shared" si="45"/>
        <v>0</v>
      </c>
      <c r="O260" s="39" t="str">
        <f t="shared" si="44"/>
        <v>Аннотация</v>
      </c>
      <c r="P260" s="40" t="s">
        <v>813</v>
      </c>
    </row>
    <row r="261" spans="1:16" ht="45" x14ac:dyDescent="0.25">
      <c r="A261" s="51" t="s">
        <v>478</v>
      </c>
      <c r="B261" s="29" t="s">
        <v>226</v>
      </c>
      <c r="C261" s="47"/>
      <c r="D261" s="64">
        <v>702319146</v>
      </c>
      <c r="E261" s="32" t="s">
        <v>241</v>
      </c>
      <c r="F261" s="32" t="s">
        <v>828</v>
      </c>
      <c r="G261" s="32" t="str">
        <f t="shared" si="46"/>
        <v>Основы технических измерений (электроизмерения): ПУМ / Ярочкина Г.В.</v>
      </c>
      <c r="H261" s="69">
        <v>2025</v>
      </c>
      <c r="I261" s="41" t="s">
        <v>512</v>
      </c>
      <c r="J261" s="34"/>
      <c r="K261" s="42">
        <v>153.6</v>
      </c>
      <c r="L261" s="34"/>
      <c r="M261" s="42">
        <v>7700.4</v>
      </c>
      <c r="N261" s="38">
        <f t="shared" si="45"/>
        <v>0</v>
      </c>
      <c r="O261" s="39" t="str">
        <f t="shared" si="44"/>
        <v>Аннотация</v>
      </c>
      <c r="P261" s="40" t="s">
        <v>829</v>
      </c>
    </row>
    <row r="262" spans="1:16" ht="45" x14ac:dyDescent="0.25">
      <c r="A262" s="51" t="s">
        <v>478</v>
      </c>
      <c r="B262" s="29" t="s">
        <v>226</v>
      </c>
      <c r="C262" s="47"/>
      <c r="D262" s="64">
        <v>702319145</v>
      </c>
      <c r="E262" s="32" t="s">
        <v>241</v>
      </c>
      <c r="F262" s="32" t="s">
        <v>830</v>
      </c>
      <c r="G262" s="32" t="str">
        <f t="shared" si="46"/>
        <v>Чтение и выполнение рабочих чертежей и электрических схем: ПУМ / Ярочкина Г.В.</v>
      </c>
      <c r="H262" s="69">
        <v>2025</v>
      </c>
      <c r="I262" s="41" t="s">
        <v>512</v>
      </c>
      <c r="J262" s="34"/>
      <c r="K262" s="42">
        <v>153.6</v>
      </c>
      <c r="L262" s="34"/>
      <c r="M262" s="42">
        <v>7700.4</v>
      </c>
      <c r="N262" s="38">
        <f t="shared" si="45"/>
        <v>0</v>
      </c>
      <c r="O262" s="39" t="str">
        <f t="shared" ref="O262:O284" si="47">HYPERLINK(P262,"Аннотация")</f>
        <v>Аннотация</v>
      </c>
      <c r="P262" s="40" t="s">
        <v>831</v>
      </c>
    </row>
    <row r="263" spans="1:16" ht="105" x14ac:dyDescent="0.25">
      <c r="A263" s="51" t="s">
        <v>478</v>
      </c>
      <c r="B263" s="29" t="s">
        <v>227</v>
      </c>
      <c r="C263" s="47"/>
      <c r="D263" s="64">
        <v>701321025</v>
      </c>
      <c r="E263" s="32" t="s">
        <v>526</v>
      </c>
      <c r="F263" s="32" t="s">
        <v>834</v>
      </c>
      <c r="G263" s="32" t="str">
        <f t="shared" si="46"/>
        <v>Организация работ и услуг по содержанию инженерных систем и конструктивных элементов, входящих в состав общего имущества в многоквартирных домах: ПУМ / Денисова Н.М.</v>
      </c>
      <c r="H263" s="69">
        <v>2025</v>
      </c>
      <c r="I263" s="41" t="s">
        <v>512</v>
      </c>
      <c r="J263" s="34"/>
      <c r="K263" s="42">
        <v>153.6</v>
      </c>
      <c r="L263" s="34"/>
      <c r="M263" s="42">
        <v>7700.4</v>
      </c>
      <c r="N263" s="38">
        <f t="shared" si="45"/>
        <v>0</v>
      </c>
      <c r="O263" s="39" t="str">
        <f t="shared" si="47"/>
        <v>Аннотация</v>
      </c>
      <c r="P263" s="40" t="s">
        <v>835</v>
      </c>
    </row>
    <row r="264" spans="1:16" ht="60" x14ac:dyDescent="0.25">
      <c r="A264" s="51" t="s">
        <v>478</v>
      </c>
      <c r="B264" s="29" t="s">
        <v>227</v>
      </c>
      <c r="C264" s="47"/>
      <c r="D264" s="64">
        <v>701321024</v>
      </c>
      <c r="E264" s="32" t="s">
        <v>526</v>
      </c>
      <c r="F264" s="32" t="s">
        <v>836</v>
      </c>
      <c r="G264" s="32" t="str">
        <f t="shared" si="46"/>
        <v>Организация работ по благоустройству территории гражданских зданий: ПУМ / Денисова Н.М.</v>
      </c>
      <c r="H264" s="69">
        <v>2025</v>
      </c>
      <c r="I264" s="41" t="s">
        <v>512</v>
      </c>
      <c r="J264" s="34"/>
      <c r="K264" s="42">
        <v>153.6</v>
      </c>
      <c r="L264" s="34"/>
      <c r="M264" s="42">
        <v>7700.4</v>
      </c>
      <c r="N264" s="38">
        <f t="shared" si="45"/>
        <v>0</v>
      </c>
      <c r="O264" s="39" t="str">
        <f t="shared" si="47"/>
        <v>Аннотация</v>
      </c>
      <c r="P264" s="40" t="s">
        <v>837</v>
      </c>
    </row>
    <row r="265" spans="1:16" ht="45" x14ac:dyDescent="0.25">
      <c r="A265" s="51" t="s">
        <v>478</v>
      </c>
      <c r="B265" s="29" t="s">
        <v>227</v>
      </c>
      <c r="C265" s="47"/>
      <c r="D265" s="64">
        <v>701321067</v>
      </c>
      <c r="E265" s="32" t="s">
        <v>526</v>
      </c>
      <c r="F265" s="32" t="s">
        <v>838</v>
      </c>
      <c r="G265" s="32" t="str">
        <f t="shared" si="46"/>
        <v>Организация устранения аварийных ситуаций: ПУМ / Денисова Н.М.</v>
      </c>
      <c r="H265" s="69">
        <v>2025</v>
      </c>
      <c r="I265" s="41" t="s">
        <v>512</v>
      </c>
      <c r="J265" s="34"/>
      <c r="K265" s="42">
        <v>123.6</v>
      </c>
      <c r="L265" s="34"/>
      <c r="M265" s="42">
        <v>6200.4</v>
      </c>
      <c r="N265" s="38">
        <f t="shared" si="45"/>
        <v>0</v>
      </c>
      <c r="O265" s="39" t="str">
        <f t="shared" si="47"/>
        <v>Аннотация</v>
      </c>
      <c r="P265" s="40" t="s">
        <v>839</v>
      </c>
    </row>
    <row r="266" spans="1:16" ht="60" x14ac:dyDescent="0.25">
      <c r="A266" s="51" t="s">
        <v>478</v>
      </c>
      <c r="B266" s="29" t="s">
        <v>227</v>
      </c>
      <c r="C266" s="47"/>
      <c r="D266" s="64">
        <v>702319551</v>
      </c>
      <c r="E266" s="32" t="s">
        <v>262</v>
      </c>
      <c r="F266" s="32" t="s">
        <v>832</v>
      </c>
      <c r="G266" s="32" t="str">
        <f t="shared" si="46"/>
        <v>Информационные технологии в профессиональной деятельности: ЭУМК / Михеева Е.В.</v>
      </c>
      <c r="H266" s="69">
        <v>2025</v>
      </c>
      <c r="I266" s="41" t="s">
        <v>159</v>
      </c>
      <c r="J266" s="34"/>
      <c r="K266" s="42">
        <v>314.39999999999998</v>
      </c>
      <c r="L266" s="34"/>
      <c r="M266" s="42">
        <v>15699.599999999999</v>
      </c>
      <c r="N266" s="38">
        <f t="shared" si="45"/>
        <v>0</v>
      </c>
      <c r="O266" s="39" t="str">
        <f t="shared" si="47"/>
        <v>Аннотация</v>
      </c>
      <c r="P266" s="40" t="s">
        <v>833</v>
      </c>
    </row>
    <row r="267" spans="1:16" ht="45" x14ac:dyDescent="0.25">
      <c r="A267" s="51" t="s">
        <v>478</v>
      </c>
      <c r="B267" s="29" t="s">
        <v>227</v>
      </c>
      <c r="C267" s="47"/>
      <c r="D267" s="64">
        <v>701320510</v>
      </c>
      <c r="E267" s="32" t="s">
        <v>214</v>
      </c>
      <c r="F267" s="32" t="s">
        <v>840</v>
      </c>
      <c r="G267" s="32" t="str">
        <f t="shared" si="46"/>
        <v>Техническая механика для строительных специальностей: ЭУМК / Сетков В.И.</v>
      </c>
      <c r="H267" s="69">
        <v>2025</v>
      </c>
      <c r="I267" s="41" t="s">
        <v>159</v>
      </c>
      <c r="J267" s="34"/>
      <c r="K267" s="42">
        <v>373.2</v>
      </c>
      <c r="L267" s="34"/>
      <c r="M267" s="42">
        <v>18650.399999999998</v>
      </c>
      <c r="N267" s="38">
        <f t="shared" si="45"/>
        <v>0</v>
      </c>
      <c r="O267" s="39" t="str">
        <f t="shared" si="47"/>
        <v>Аннотация</v>
      </c>
      <c r="P267" s="40" t="s">
        <v>841</v>
      </c>
    </row>
    <row r="268" spans="1:16" ht="60" x14ac:dyDescent="0.25">
      <c r="A268" s="51" t="s">
        <v>478</v>
      </c>
      <c r="B268" s="29" t="s">
        <v>227</v>
      </c>
      <c r="C268" s="47"/>
      <c r="D268" s="64">
        <v>701321041</v>
      </c>
      <c r="E268" s="32" t="s">
        <v>842</v>
      </c>
      <c r="F268" s="32" t="s">
        <v>843</v>
      </c>
      <c r="G268" s="32" t="str">
        <f t="shared" si="46"/>
        <v>Организация мероприятий по обеспечению безопасности зданий гражданского назначения: ПУМ / Юдина А.Ф.</v>
      </c>
      <c r="H268" s="69">
        <v>2025</v>
      </c>
      <c r="I268" s="41" t="s">
        <v>512</v>
      </c>
      <c r="J268" s="34"/>
      <c r="K268" s="42">
        <v>92.399999999999991</v>
      </c>
      <c r="L268" s="34"/>
      <c r="M268" s="42">
        <v>4599.5999999999995</v>
      </c>
      <c r="N268" s="38">
        <f t="shared" si="45"/>
        <v>0</v>
      </c>
      <c r="O268" s="39" t="str">
        <f t="shared" si="47"/>
        <v>Аннотация</v>
      </c>
      <c r="P268" s="40" t="s">
        <v>844</v>
      </c>
    </row>
    <row r="269" spans="1:16" ht="75" x14ac:dyDescent="0.25">
      <c r="A269" s="51" t="s">
        <v>478</v>
      </c>
      <c r="B269" s="29" t="s">
        <v>227</v>
      </c>
      <c r="C269" s="47"/>
      <c r="D269" s="64">
        <v>701321109</v>
      </c>
      <c r="E269" s="32" t="s">
        <v>842</v>
      </c>
      <c r="F269" s="32" t="s">
        <v>845</v>
      </c>
      <c r="G269" s="32" t="str">
        <f t="shared" si="46"/>
        <v>Организация работ по обеспечению надлежащего санитарного состояния зданий общественного назначения: ПУМ / Юдина А.Ф.</v>
      </c>
      <c r="H269" s="69">
        <v>2025</v>
      </c>
      <c r="I269" s="41" t="s">
        <v>512</v>
      </c>
      <c r="J269" s="34"/>
      <c r="K269" s="42">
        <v>92.399999999999991</v>
      </c>
      <c r="L269" s="34"/>
      <c r="M269" s="42">
        <v>4599.5999999999995</v>
      </c>
      <c r="N269" s="38">
        <f t="shared" si="45"/>
        <v>0</v>
      </c>
      <c r="O269" s="39" t="str">
        <f t="shared" si="47"/>
        <v>Аннотация</v>
      </c>
      <c r="P269" s="40" t="s">
        <v>846</v>
      </c>
    </row>
    <row r="270" spans="1:16" ht="75" x14ac:dyDescent="0.25">
      <c r="A270" s="51" t="s">
        <v>478</v>
      </c>
      <c r="B270" s="29" t="s">
        <v>227</v>
      </c>
      <c r="C270" s="47"/>
      <c r="D270" s="64">
        <v>701320968</v>
      </c>
      <c r="E270" s="32" t="s">
        <v>842</v>
      </c>
      <c r="F270" s="32" t="s">
        <v>847</v>
      </c>
      <c r="G270" s="32" t="str">
        <f t="shared" si="46"/>
        <v>Организация санитарного содержания общего имущества в многоквартирных домах: ПУМ / Юдина А.Ф.</v>
      </c>
      <c r="H270" s="69">
        <v>2025</v>
      </c>
      <c r="I270" s="41" t="s">
        <v>512</v>
      </c>
      <c r="J270" s="34"/>
      <c r="K270" s="42">
        <v>123.6</v>
      </c>
      <c r="L270" s="34"/>
      <c r="M270" s="42">
        <v>6200.4</v>
      </c>
      <c r="N270" s="38">
        <f t="shared" si="45"/>
        <v>0</v>
      </c>
      <c r="O270" s="39" t="str">
        <f t="shared" si="47"/>
        <v>Аннотация</v>
      </c>
      <c r="P270" s="40" t="s">
        <v>848</v>
      </c>
    </row>
    <row r="271" spans="1:16" ht="90" x14ac:dyDescent="0.25">
      <c r="A271" s="51" t="s">
        <v>478</v>
      </c>
      <c r="B271" s="29" t="s">
        <v>227</v>
      </c>
      <c r="C271" s="47"/>
      <c r="D271" s="64">
        <v>701321081</v>
      </c>
      <c r="E271" s="32" t="s">
        <v>842</v>
      </c>
      <c r="F271" s="32" t="s">
        <v>849</v>
      </c>
      <c r="G271" s="32" t="str">
        <f t="shared" si="46"/>
        <v>Организация технической эксплуатации инженерных систем и конструктивных элементов зданий общественного назначения: ПУМ / Юдина А.Ф.</v>
      </c>
      <c r="H271" s="69">
        <v>2025</v>
      </c>
      <c r="I271" s="41" t="s">
        <v>512</v>
      </c>
      <c r="J271" s="34"/>
      <c r="K271" s="42">
        <v>92.399999999999991</v>
      </c>
      <c r="L271" s="34"/>
      <c r="M271" s="42">
        <v>4599.5999999999995</v>
      </c>
      <c r="N271" s="38">
        <f t="shared" si="45"/>
        <v>0</v>
      </c>
      <c r="O271" s="39" t="str">
        <f t="shared" si="47"/>
        <v>Аннотация</v>
      </c>
      <c r="P271" s="40" t="s">
        <v>850</v>
      </c>
    </row>
    <row r="272" spans="1:16" ht="45" x14ac:dyDescent="0.25">
      <c r="A272" s="51" t="s">
        <v>478</v>
      </c>
      <c r="B272" s="29" t="s">
        <v>228</v>
      </c>
      <c r="C272" s="47"/>
      <c r="D272" s="64">
        <v>702319318</v>
      </c>
      <c r="E272" s="32" t="s">
        <v>238</v>
      </c>
      <c r="F272" s="32" t="s">
        <v>491</v>
      </c>
      <c r="G272" s="32" t="str">
        <f t="shared" si="46"/>
        <v>Правовое обеспечение профессиональной деятельности: ЭУМК / Румынина В.В.</v>
      </c>
      <c r="H272" s="69">
        <v>2025</v>
      </c>
      <c r="I272" s="41" t="s">
        <v>159</v>
      </c>
      <c r="J272" s="34"/>
      <c r="K272" s="42">
        <v>259.2</v>
      </c>
      <c r="L272" s="34"/>
      <c r="M272" s="42">
        <v>12950.4</v>
      </c>
      <c r="N272" s="38">
        <f t="shared" si="45"/>
        <v>0</v>
      </c>
      <c r="O272" s="39" t="str">
        <f t="shared" si="47"/>
        <v>Аннотация</v>
      </c>
      <c r="P272" s="40" t="s">
        <v>492</v>
      </c>
    </row>
    <row r="273" spans="1:16" ht="45" x14ac:dyDescent="0.25">
      <c r="A273" s="51" t="s">
        <v>478</v>
      </c>
      <c r="B273" s="29" t="s">
        <v>228</v>
      </c>
      <c r="C273" s="47"/>
      <c r="D273" s="64">
        <v>701320510</v>
      </c>
      <c r="E273" s="32" t="s">
        <v>214</v>
      </c>
      <c r="F273" s="32" t="s">
        <v>840</v>
      </c>
      <c r="G273" s="32" t="str">
        <f t="shared" si="46"/>
        <v>Техническая механика для строительных специальностей: ЭУМК / Сетков В.И.</v>
      </c>
      <c r="H273" s="69">
        <v>2025</v>
      </c>
      <c r="I273" s="41" t="s">
        <v>159</v>
      </c>
      <c r="J273" s="34"/>
      <c r="K273" s="42">
        <v>373.2</v>
      </c>
      <c r="L273" s="34"/>
      <c r="M273" s="42">
        <v>18650.399999999998</v>
      </c>
      <c r="N273" s="38">
        <f t="shared" si="45"/>
        <v>0</v>
      </c>
      <c r="O273" s="39" t="str">
        <f t="shared" si="47"/>
        <v>Аннотация</v>
      </c>
      <c r="P273" s="40" t="s">
        <v>841</v>
      </c>
    </row>
    <row r="274" spans="1:16" ht="60" x14ac:dyDescent="0.25">
      <c r="A274" s="51" t="s">
        <v>478</v>
      </c>
      <c r="B274" s="29" t="s">
        <v>229</v>
      </c>
      <c r="C274" s="47"/>
      <c r="D274" s="64">
        <v>702319551</v>
      </c>
      <c r="E274" s="32" t="s">
        <v>262</v>
      </c>
      <c r="F274" s="32" t="s">
        <v>832</v>
      </c>
      <c r="G274" s="32" t="str">
        <f t="shared" si="46"/>
        <v>Информационные технологии в профессиональной деятельности: ЭУМК / Михеева Е.В.</v>
      </c>
      <c r="H274" s="69">
        <v>2025</v>
      </c>
      <c r="I274" s="41" t="s">
        <v>159</v>
      </c>
      <c r="J274" s="34"/>
      <c r="K274" s="42">
        <v>314.39999999999998</v>
      </c>
      <c r="L274" s="34"/>
      <c r="M274" s="42">
        <v>15699.599999999999</v>
      </c>
      <c r="N274" s="38">
        <f t="shared" si="45"/>
        <v>0</v>
      </c>
      <c r="O274" s="39" t="str">
        <f t="shared" si="47"/>
        <v>Аннотация</v>
      </c>
      <c r="P274" s="40" t="s">
        <v>833</v>
      </c>
    </row>
    <row r="275" spans="1:16" ht="60" x14ac:dyDescent="0.25">
      <c r="A275" s="51" t="s">
        <v>478</v>
      </c>
      <c r="B275" s="29" t="s">
        <v>229</v>
      </c>
      <c r="C275" s="47"/>
      <c r="D275" s="64">
        <v>702319318</v>
      </c>
      <c r="E275" s="32" t="s">
        <v>238</v>
      </c>
      <c r="F275" s="32" t="s">
        <v>491</v>
      </c>
      <c r="G275" s="32" t="str">
        <f t="shared" ref="G275:G310" si="48">F275 &amp; " / " &amp; E275</f>
        <v>Правовое обеспечение профессиональной деятельности: ЭУМК / Румынина В.В.</v>
      </c>
      <c r="H275" s="69">
        <v>2025</v>
      </c>
      <c r="I275" s="41" t="s">
        <v>159</v>
      </c>
      <c r="J275" s="34"/>
      <c r="K275" s="42">
        <v>259.2</v>
      </c>
      <c r="L275" s="34"/>
      <c r="M275" s="42">
        <v>12950.4</v>
      </c>
      <c r="N275" s="38">
        <f t="shared" si="45"/>
        <v>0</v>
      </c>
      <c r="O275" s="39" t="str">
        <f t="shared" si="47"/>
        <v>Аннотация</v>
      </c>
      <c r="P275" s="40" t="s">
        <v>492</v>
      </c>
    </row>
    <row r="276" spans="1:16" ht="60" x14ac:dyDescent="0.25">
      <c r="A276" s="51" t="s">
        <v>478</v>
      </c>
      <c r="B276" s="29" t="s">
        <v>229</v>
      </c>
      <c r="C276" s="47"/>
      <c r="D276" s="64">
        <v>701320510</v>
      </c>
      <c r="E276" s="32" t="s">
        <v>214</v>
      </c>
      <c r="F276" s="32" t="s">
        <v>840</v>
      </c>
      <c r="G276" s="32" t="str">
        <f t="shared" si="48"/>
        <v>Техническая механика для строительных специальностей: ЭУМК / Сетков В.И.</v>
      </c>
      <c r="H276" s="69">
        <v>2025</v>
      </c>
      <c r="I276" s="41" t="s">
        <v>159</v>
      </c>
      <c r="J276" s="34"/>
      <c r="K276" s="42">
        <v>373.2</v>
      </c>
      <c r="L276" s="34"/>
      <c r="M276" s="42">
        <v>18650.399999999998</v>
      </c>
      <c r="N276" s="38">
        <f t="shared" si="45"/>
        <v>0</v>
      </c>
      <c r="O276" s="39" t="str">
        <f t="shared" si="47"/>
        <v>Аннотация</v>
      </c>
      <c r="P276" s="40" t="s">
        <v>841</v>
      </c>
    </row>
    <row r="277" spans="1:16" ht="60" x14ac:dyDescent="0.25">
      <c r="A277" s="51" t="s">
        <v>478</v>
      </c>
      <c r="B277" s="29" t="s">
        <v>230</v>
      </c>
      <c r="C277" s="47"/>
      <c r="D277" s="64">
        <v>702319551</v>
      </c>
      <c r="E277" s="32" t="s">
        <v>262</v>
      </c>
      <c r="F277" s="32" t="s">
        <v>832</v>
      </c>
      <c r="G277" s="32" t="str">
        <f t="shared" si="48"/>
        <v>Информационные технологии в профессиональной деятельности: ЭУМК / Михеева Е.В.</v>
      </c>
      <c r="H277" s="69">
        <v>2025</v>
      </c>
      <c r="I277" s="41" t="s">
        <v>159</v>
      </c>
      <c r="J277" s="34"/>
      <c r="K277" s="42">
        <v>314.39999999999998</v>
      </c>
      <c r="L277" s="34"/>
      <c r="M277" s="42">
        <v>15699.599999999999</v>
      </c>
      <c r="N277" s="38">
        <f t="shared" si="45"/>
        <v>0</v>
      </c>
      <c r="O277" s="39" t="str">
        <f t="shared" si="47"/>
        <v>Аннотация</v>
      </c>
      <c r="P277" s="40" t="s">
        <v>833</v>
      </c>
    </row>
    <row r="278" spans="1:16" ht="45" x14ac:dyDescent="0.25">
      <c r="A278" s="51" t="s">
        <v>478</v>
      </c>
      <c r="B278" s="29" t="s">
        <v>230</v>
      </c>
      <c r="C278" s="47"/>
      <c r="D278" s="64">
        <v>702319318</v>
      </c>
      <c r="E278" s="32" t="s">
        <v>238</v>
      </c>
      <c r="F278" s="32" t="s">
        <v>491</v>
      </c>
      <c r="G278" s="32" t="str">
        <f t="shared" si="48"/>
        <v>Правовое обеспечение профессиональной деятельности: ЭУМК / Румынина В.В.</v>
      </c>
      <c r="H278" s="69">
        <v>2025</v>
      </c>
      <c r="I278" s="41" t="s">
        <v>159</v>
      </c>
      <c r="J278" s="34"/>
      <c r="K278" s="42">
        <v>259.2</v>
      </c>
      <c r="L278" s="34"/>
      <c r="M278" s="42">
        <v>12950.4</v>
      </c>
      <c r="N278" s="38">
        <f t="shared" si="45"/>
        <v>0</v>
      </c>
      <c r="O278" s="39" t="str">
        <f t="shared" si="47"/>
        <v>Аннотация</v>
      </c>
      <c r="P278" s="40" t="s">
        <v>492</v>
      </c>
    </row>
    <row r="279" spans="1:16" ht="45" x14ac:dyDescent="0.25">
      <c r="A279" s="51" t="s">
        <v>478</v>
      </c>
      <c r="B279" s="29" t="s">
        <v>230</v>
      </c>
      <c r="C279" s="47"/>
      <c r="D279" s="64">
        <v>701320510</v>
      </c>
      <c r="E279" s="32" t="s">
        <v>214</v>
      </c>
      <c r="F279" s="32" t="s">
        <v>840</v>
      </c>
      <c r="G279" s="32" t="str">
        <f t="shared" si="48"/>
        <v>Техническая механика для строительных специальностей: ЭУМК / Сетков В.И.</v>
      </c>
      <c r="H279" s="69">
        <v>2025</v>
      </c>
      <c r="I279" s="41" t="s">
        <v>159</v>
      </c>
      <c r="J279" s="34"/>
      <c r="K279" s="42">
        <v>373.2</v>
      </c>
      <c r="L279" s="34"/>
      <c r="M279" s="42">
        <v>18650.399999999998</v>
      </c>
      <c r="N279" s="38">
        <f t="shared" si="45"/>
        <v>0</v>
      </c>
      <c r="O279" s="39" t="str">
        <f t="shared" si="47"/>
        <v>Аннотация</v>
      </c>
      <c r="P279" s="40" t="s">
        <v>841</v>
      </c>
    </row>
    <row r="280" spans="1:16" ht="90" x14ac:dyDescent="0.25">
      <c r="A280" s="51" t="s">
        <v>478</v>
      </c>
      <c r="B280" s="29" t="s">
        <v>230</v>
      </c>
      <c r="C280" s="47"/>
      <c r="D280" s="64">
        <v>701320759</v>
      </c>
      <c r="E280" s="32" t="s">
        <v>507</v>
      </c>
      <c r="F280" s="32" t="s">
        <v>816</v>
      </c>
      <c r="G280" s="32" t="str">
        <f t="shared" si="48"/>
        <v>Виртуальный комплекс для подготовки к демонстрационному экзамену по компетенции «Сантехника и отопление» Раздел «Отопление» / Федоров В.В.</v>
      </c>
      <c r="H280" s="69">
        <v>2025</v>
      </c>
      <c r="I280" s="41" t="s">
        <v>538</v>
      </c>
      <c r="J280" s="34"/>
      <c r="K280" s="42">
        <v>411.59999999999997</v>
      </c>
      <c r="L280" s="34"/>
      <c r="M280" s="42">
        <v>20600.399999999998</v>
      </c>
      <c r="N280" s="38">
        <f t="shared" si="45"/>
        <v>0</v>
      </c>
      <c r="O280" s="39" t="str">
        <f t="shared" si="47"/>
        <v>Аннотация</v>
      </c>
      <c r="P280" s="40" t="s">
        <v>817</v>
      </c>
    </row>
    <row r="281" spans="1:16" ht="60" x14ac:dyDescent="0.25">
      <c r="A281" s="51" t="s">
        <v>478</v>
      </c>
      <c r="B281" s="29" t="s">
        <v>231</v>
      </c>
      <c r="C281" s="47"/>
      <c r="D281" s="64">
        <v>701320371</v>
      </c>
      <c r="E281" s="32" t="s">
        <v>497</v>
      </c>
      <c r="F281" s="32" t="s">
        <v>498</v>
      </c>
      <c r="G281" s="32" t="str">
        <f t="shared" si="48"/>
        <v>Основы строительного производства: ЭУМК / Береснев А.И.</v>
      </c>
      <c r="H281" s="69">
        <v>2025</v>
      </c>
      <c r="I281" s="41" t="s">
        <v>159</v>
      </c>
      <c r="J281" s="34"/>
      <c r="K281" s="42">
        <v>276</v>
      </c>
      <c r="L281" s="34"/>
      <c r="M281" s="42">
        <v>13800</v>
      </c>
      <c r="N281" s="38">
        <f t="shared" si="45"/>
        <v>0</v>
      </c>
      <c r="O281" s="39" t="str">
        <f t="shared" si="47"/>
        <v>Аннотация</v>
      </c>
      <c r="P281" s="40" t="s">
        <v>499</v>
      </c>
    </row>
    <row r="282" spans="1:16" ht="60" x14ac:dyDescent="0.25">
      <c r="A282" s="51" t="s">
        <v>478</v>
      </c>
      <c r="B282" s="29" t="s">
        <v>231</v>
      </c>
      <c r="C282" s="47"/>
      <c r="D282" s="64">
        <v>702319551</v>
      </c>
      <c r="E282" s="32" t="s">
        <v>262</v>
      </c>
      <c r="F282" s="32" t="s">
        <v>832</v>
      </c>
      <c r="G282" s="32" t="str">
        <f t="shared" si="48"/>
        <v>Информационные технологии в профессиональной деятельности: ЭУМК / Михеева Е.В.</v>
      </c>
      <c r="H282" s="69">
        <v>2025</v>
      </c>
      <c r="I282" s="41" t="s">
        <v>159</v>
      </c>
      <c r="J282" s="34"/>
      <c r="K282" s="42">
        <v>314.39999999999998</v>
      </c>
      <c r="L282" s="34"/>
      <c r="M282" s="42">
        <v>15699.599999999999</v>
      </c>
      <c r="N282" s="38">
        <f t="shared" si="45"/>
        <v>0</v>
      </c>
      <c r="O282" s="39" t="str">
        <f t="shared" si="47"/>
        <v>Аннотация</v>
      </c>
      <c r="P282" s="40" t="s">
        <v>833</v>
      </c>
    </row>
    <row r="283" spans="1:16" ht="60" x14ac:dyDescent="0.25">
      <c r="A283" s="51" t="s">
        <v>478</v>
      </c>
      <c r="B283" s="29" t="s">
        <v>231</v>
      </c>
      <c r="C283" s="47"/>
      <c r="D283" s="64">
        <v>702319318</v>
      </c>
      <c r="E283" s="32" t="s">
        <v>238</v>
      </c>
      <c r="F283" s="32" t="s">
        <v>491</v>
      </c>
      <c r="G283" s="32" t="str">
        <f t="shared" si="48"/>
        <v>Правовое обеспечение профессиональной деятельности: ЭУМК / Румынина В.В.</v>
      </c>
      <c r="H283" s="69">
        <v>2025</v>
      </c>
      <c r="I283" s="41" t="s">
        <v>159</v>
      </c>
      <c r="J283" s="34"/>
      <c r="K283" s="42">
        <v>259.2</v>
      </c>
      <c r="L283" s="34"/>
      <c r="M283" s="42">
        <v>12950.4</v>
      </c>
      <c r="N283" s="38">
        <f t="shared" si="45"/>
        <v>0</v>
      </c>
      <c r="O283" s="39" t="str">
        <f t="shared" si="47"/>
        <v>Аннотация</v>
      </c>
      <c r="P283" s="40" t="s">
        <v>492</v>
      </c>
    </row>
    <row r="284" spans="1:16" ht="60" x14ac:dyDescent="0.25">
      <c r="A284" s="51" t="s">
        <v>478</v>
      </c>
      <c r="B284" s="29" t="s">
        <v>231</v>
      </c>
      <c r="C284" s="47"/>
      <c r="D284" s="64">
        <v>701320510</v>
      </c>
      <c r="E284" s="32" t="s">
        <v>214</v>
      </c>
      <c r="F284" s="32" t="s">
        <v>840</v>
      </c>
      <c r="G284" s="32" t="str">
        <f t="shared" si="48"/>
        <v>Техническая механика для строительных специальностей: ЭУМК / Сетков В.И.</v>
      </c>
      <c r="H284" s="69">
        <v>2025</v>
      </c>
      <c r="I284" s="41" t="s">
        <v>159</v>
      </c>
      <c r="J284" s="34"/>
      <c r="K284" s="42">
        <v>373.2</v>
      </c>
      <c r="L284" s="34"/>
      <c r="M284" s="42">
        <v>18650.399999999998</v>
      </c>
      <c r="N284" s="38">
        <f t="shared" si="45"/>
        <v>0</v>
      </c>
      <c r="O284" s="39" t="str">
        <f t="shared" si="47"/>
        <v>Аннотация</v>
      </c>
      <c r="P284" s="40" t="s">
        <v>841</v>
      </c>
    </row>
    <row r="285" spans="1:16" ht="75" x14ac:dyDescent="0.25">
      <c r="A285" s="51" t="s">
        <v>478</v>
      </c>
      <c r="B285" s="29" t="s">
        <v>233</v>
      </c>
      <c r="C285" s="47"/>
      <c r="D285" s="64">
        <v>702319355</v>
      </c>
      <c r="E285" s="32" t="s">
        <v>767</v>
      </c>
      <c r="F285" s="32" t="s">
        <v>768</v>
      </c>
      <c r="G285" s="32" t="str">
        <f t="shared" si="48"/>
        <v>Монтаж электрооборудования зданий: ПУМ / Бычков А.В.</v>
      </c>
      <c r="H285" s="69">
        <v>2025</v>
      </c>
      <c r="I285" s="41" t="s">
        <v>512</v>
      </c>
      <c r="J285" s="34"/>
      <c r="K285" s="42">
        <v>123.6</v>
      </c>
      <c r="L285" s="34"/>
      <c r="M285" s="42">
        <v>6200.4</v>
      </c>
      <c r="N285" s="38">
        <f t="shared" si="45"/>
        <v>0</v>
      </c>
      <c r="O285" s="39" t="str">
        <f t="shared" ref="O285:O290" si="49">HYPERLINK(P285,"Аннотация")</f>
        <v>Аннотация</v>
      </c>
      <c r="P285" s="40" t="s">
        <v>769</v>
      </c>
    </row>
    <row r="286" spans="1:16" ht="75" x14ac:dyDescent="0.25">
      <c r="A286" s="51" t="s">
        <v>478</v>
      </c>
      <c r="B286" s="29" t="s">
        <v>233</v>
      </c>
      <c r="C286" s="47"/>
      <c r="D286" s="64">
        <v>702319356</v>
      </c>
      <c r="E286" s="32" t="s">
        <v>767</v>
      </c>
      <c r="F286" s="32" t="s">
        <v>770</v>
      </c>
      <c r="G286" s="32" t="str">
        <f t="shared" si="48"/>
        <v>Наладка электрооборудования зданий: ПУМ / Бычков А.В.</v>
      </c>
      <c r="H286" s="69">
        <v>2025</v>
      </c>
      <c r="I286" s="41" t="s">
        <v>512</v>
      </c>
      <c r="J286" s="34"/>
      <c r="K286" s="42">
        <v>123.6</v>
      </c>
      <c r="L286" s="34"/>
      <c r="M286" s="42">
        <v>6200.4</v>
      </c>
      <c r="N286" s="38">
        <f t="shared" ref="N286:N349" si="50">J286*K286+L286*M286</f>
        <v>0</v>
      </c>
      <c r="O286" s="39" t="str">
        <f t="shared" si="49"/>
        <v>Аннотация</v>
      </c>
      <c r="P286" s="40" t="s">
        <v>771</v>
      </c>
    </row>
    <row r="287" spans="1:16" ht="75" x14ac:dyDescent="0.25">
      <c r="A287" s="51" t="s">
        <v>478</v>
      </c>
      <c r="B287" s="29" t="s">
        <v>233</v>
      </c>
      <c r="C287" s="47"/>
      <c r="D287" s="64">
        <v>702319158</v>
      </c>
      <c r="E287" s="32" t="s">
        <v>767</v>
      </c>
      <c r="F287" s="32" t="s">
        <v>772</v>
      </c>
      <c r="G287" s="32" t="str">
        <f t="shared" si="48"/>
        <v>Организация рабочей среды (гигиена, безопасность, законы) для компетенции «Электромонтаж»: ПУМ / Бычков А.В.</v>
      </c>
      <c r="H287" s="69">
        <v>2025</v>
      </c>
      <c r="I287" s="41" t="s">
        <v>512</v>
      </c>
      <c r="J287" s="34"/>
      <c r="K287" s="42">
        <v>123.6</v>
      </c>
      <c r="L287" s="34"/>
      <c r="M287" s="42">
        <v>6200.4</v>
      </c>
      <c r="N287" s="38">
        <f t="shared" si="50"/>
        <v>0</v>
      </c>
      <c r="O287" s="39" t="str">
        <f t="shared" si="49"/>
        <v>Аннотация</v>
      </c>
      <c r="P287" s="40" t="s">
        <v>773</v>
      </c>
    </row>
    <row r="288" spans="1:16" ht="75" x14ac:dyDescent="0.25">
      <c r="A288" s="51" t="s">
        <v>478</v>
      </c>
      <c r="B288" s="29" t="s">
        <v>233</v>
      </c>
      <c r="C288" s="47"/>
      <c r="D288" s="64">
        <v>702319292</v>
      </c>
      <c r="E288" s="32" t="s">
        <v>767</v>
      </c>
      <c r="F288" s="32" t="s">
        <v>774</v>
      </c>
      <c r="G288" s="32" t="str">
        <f t="shared" si="48"/>
        <v>Электротехническое оборудование жилых и гражданских зданий: ПУМ / Бычков А.В.</v>
      </c>
      <c r="H288" s="69">
        <v>2025</v>
      </c>
      <c r="I288" s="41" t="s">
        <v>512</v>
      </c>
      <c r="J288" s="34"/>
      <c r="K288" s="42">
        <v>123.6</v>
      </c>
      <c r="L288" s="34"/>
      <c r="M288" s="42">
        <v>6200.4</v>
      </c>
      <c r="N288" s="38">
        <f t="shared" si="50"/>
        <v>0</v>
      </c>
      <c r="O288" s="39" t="str">
        <f t="shared" si="49"/>
        <v>Аннотация</v>
      </c>
      <c r="P288" s="40" t="s">
        <v>775</v>
      </c>
    </row>
    <row r="289" spans="1:16" ht="75" x14ac:dyDescent="0.25">
      <c r="A289" s="51" t="s">
        <v>478</v>
      </c>
      <c r="B289" s="29" t="s">
        <v>233</v>
      </c>
      <c r="C289" s="47"/>
      <c r="D289" s="64">
        <v>702319299</v>
      </c>
      <c r="E289" s="32" t="s">
        <v>776</v>
      </c>
      <c r="F289" s="32" t="s">
        <v>777</v>
      </c>
      <c r="G289" s="32" t="str">
        <f t="shared" si="48"/>
        <v>Программирование интеллектуальных реле: ПУМ / Гайнутдинов К.Р.</v>
      </c>
      <c r="H289" s="69">
        <v>2025</v>
      </c>
      <c r="I289" s="41" t="s">
        <v>512</v>
      </c>
      <c r="J289" s="34"/>
      <c r="K289" s="42">
        <v>92.399999999999991</v>
      </c>
      <c r="L289" s="34"/>
      <c r="M289" s="42">
        <v>4599.5999999999995</v>
      </c>
      <c r="N289" s="38">
        <f t="shared" si="50"/>
        <v>0</v>
      </c>
      <c r="O289" s="39" t="str">
        <f t="shared" si="49"/>
        <v>Аннотация</v>
      </c>
      <c r="P289" s="40" t="s">
        <v>778</v>
      </c>
    </row>
    <row r="290" spans="1:16" ht="75" x14ac:dyDescent="0.25">
      <c r="A290" s="51" t="s">
        <v>478</v>
      </c>
      <c r="B290" s="29" t="s">
        <v>233</v>
      </c>
      <c r="C290" s="47"/>
      <c r="D290" s="64">
        <v>702317702</v>
      </c>
      <c r="E290" s="32" t="s">
        <v>779</v>
      </c>
      <c r="F290" s="32" t="s">
        <v>780</v>
      </c>
      <c r="G290" s="32" t="str">
        <f t="shared" si="48"/>
        <v>Общая технология  электромонтажных работ: ПУМ / Григорьева С.В.</v>
      </c>
      <c r="H290" s="69">
        <v>2025</v>
      </c>
      <c r="I290" s="41" t="s">
        <v>512</v>
      </c>
      <c r="J290" s="34"/>
      <c r="K290" s="42">
        <v>92.399999999999991</v>
      </c>
      <c r="L290" s="34"/>
      <c r="M290" s="42">
        <v>4599.5999999999995</v>
      </c>
      <c r="N290" s="38">
        <f t="shared" si="50"/>
        <v>0</v>
      </c>
      <c r="O290" s="39" t="str">
        <f t="shared" si="49"/>
        <v>Аннотация</v>
      </c>
      <c r="P290" s="40" t="s">
        <v>781</v>
      </c>
    </row>
    <row r="291" spans="1:16" ht="75" x14ac:dyDescent="0.25">
      <c r="A291" s="51" t="s">
        <v>478</v>
      </c>
      <c r="B291" s="29" t="s">
        <v>233</v>
      </c>
      <c r="C291" s="47"/>
      <c r="D291" s="64">
        <v>702319551</v>
      </c>
      <c r="E291" s="32" t="s">
        <v>262</v>
      </c>
      <c r="F291" s="32" t="s">
        <v>832</v>
      </c>
      <c r="G291" s="32" t="str">
        <f t="shared" si="48"/>
        <v>Информационные технологии в профессиональной деятельности: ЭУМК / Михеева Е.В.</v>
      </c>
      <c r="H291" s="69">
        <v>2025</v>
      </c>
      <c r="I291" s="41" t="s">
        <v>159</v>
      </c>
      <c r="J291" s="34"/>
      <c r="K291" s="42">
        <v>314.39999999999998</v>
      </c>
      <c r="L291" s="34"/>
      <c r="M291" s="42">
        <v>15699.599999999999</v>
      </c>
      <c r="N291" s="38">
        <f t="shared" si="50"/>
        <v>0</v>
      </c>
      <c r="O291" s="39" t="str">
        <f t="shared" ref="O291:O332" si="51">HYPERLINK(P291,"Аннотация")</f>
        <v>Аннотация</v>
      </c>
      <c r="P291" s="40" t="s">
        <v>833</v>
      </c>
    </row>
    <row r="292" spans="1:16" ht="75" x14ac:dyDescent="0.25">
      <c r="A292" s="51" t="s">
        <v>478</v>
      </c>
      <c r="B292" s="29" t="s">
        <v>233</v>
      </c>
      <c r="C292" s="47"/>
      <c r="D292" s="64">
        <v>701320510</v>
      </c>
      <c r="E292" s="32" t="s">
        <v>214</v>
      </c>
      <c r="F292" s="32" t="s">
        <v>840</v>
      </c>
      <c r="G292" s="32" t="str">
        <f t="shared" si="48"/>
        <v>Техническая механика для строительных специальностей: ЭУМК / Сетков В.И.</v>
      </c>
      <c r="H292" s="69">
        <v>2025</v>
      </c>
      <c r="I292" s="41" t="s">
        <v>159</v>
      </c>
      <c r="J292" s="34"/>
      <c r="K292" s="42">
        <v>373.2</v>
      </c>
      <c r="L292" s="34"/>
      <c r="M292" s="42">
        <v>18650.399999999998</v>
      </c>
      <c r="N292" s="38">
        <f t="shared" si="50"/>
        <v>0</v>
      </c>
      <c r="O292" s="39" t="str">
        <f t="shared" si="51"/>
        <v>Аннотация</v>
      </c>
      <c r="P292" s="40" t="s">
        <v>841</v>
      </c>
    </row>
    <row r="293" spans="1:16" ht="75" x14ac:dyDescent="0.25">
      <c r="A293" s="51" t="s">
        <v>478</v>
      </c>
      <c r="B293" s="29" t="s">
        <v>233</v>
      </c>
      <c r="C293" s="47"/>
      <c r="D293" s="64">
        <v>702319298</v>
      </c>
      <c r="E293" s="32" t="s">
        <v>798</v>
      </c>
      <c r="F293" s="32" t="s">
        <v>799</v>
      </c>
      <c r="G293" s="32" t="str">
        <f t="shared" si="48"/>
        <v>Программирование систем управления освещением: ПУМ / Стратиенко А.Н.</v>
      </c>
      <c r="H293" s="69">
        <v>2025</v>
      </c>
      <c r="I293" s="41" t="s">
        <v>512</v>
      </c>
      <c r="J293" s="34"/>
      <c r="K293" s="42">
        <v>92.399999999999991</v>
      </c>
      <c r="L293" s="34"/>
      <c r="M293" s="42">
        <v>4599.5999999999995</v>
      </c>
      <c r="N293" s="38">
        <f t="shared" si="50"/>
        <v>0</v>
      </c>
      <c r="O293" s="39" t="str">
        <f t="shared" si="51"/>
        <v>Аннотация</v>
      </c>
      <c r="P293" s="40" t="s">
        <v>800</v>
      </c>
    </row>
    <row r="294" spans="1:16" ht="75" x14ac:dyDescent="0.25">
      <c r="A294" s="51" t="s">
        <v>478</v>
      </c>
      <c r="B294" s="29" t="s">
        <v>233</v>
      </c>
      <c r="C294" s="47"/>
      <c r="D294" s="64">
        <v>701320492</v>
      </c>
      <c r="E294" s="32" t="s">
        <v>811</v>
      </c>
      <c r="F294" s="32" t="s">
        <v>812</v>
      </c>
      <c r="G294" s="32" t="str">
        <f t="shared" si="48"/>
        <v>Виртуальный комплекс для подготовки к демонстрационному экзамену по компетенции «Электромонтаж» / Устинова С.Н.</v>
      </c>
      <c r="H294" s="69">
        <v>2025</v>
      </c>
      <c r="I294" s="41" t="s">
        <v>538</v>
      </c>
      <c r="J294" s="34"/>
      <c r="K294" s="42">
        <v>453.59999999999997</v>
      </c>
      <c r="L294" s="34"/>
      <c r="M294" s="42">
        <v>22700.399999999998</v>
      </c>
      <c r="N294" s="38">
        <f t="shared" si="50"/>
        <v>0</v>
      </c>
      <c r="O294" s="39" t="str">
        <f t="shared" si="51"/>
        <v>Аннотация</v>
      </c>
      <c r="P294" s="40" t="s">
        <v>813</v>
      </c>
    </row>
    <row r="295" spans="1:16" ht="75" x14ac:dyDescent="0.25">
      <c r="A295" s="51" t="s">
        <v>478</v>
      </c>
      <c r="B295" s="29" t="s">
        <v>233</v>
      </c>
      <c r="C295" s="47"/>
      <c r="D295" s="64">
        <v>702319146</v>
      </c>
      <c r="E295" s="32" t="s">
        <v>241</v>
      </c>
      <c r="F295" s="32" t="s">
        <v>828</v>
      </c>
      <c r="G295" s="32" t="str">
        <f t="shared" si="48"/>
        <v>Основы технических измерений (электроизмерения): ПУМ / Ярочкина Г.В.</v>
      </c>
      <c r="H295" s="69">
        <v>2025</v>
      </c>
      <c r="I295" s="41" t="s">
        <v>512</v>
      </c>
      <c r="J295" s="34"/>
      <c r="K295" s="42">
        <v>153.6</v>
      </c>
      <c r="L295" s="34"/>
      <c r="M295" s="42">
        <v>7700.4</v>
      </c>
      <c r="N295" s="38">
        <f t="shared" si="50"/>
        <v>0</v>
      </c>
      <c r="O295" s="39" t="str">
        <f t="shared" si="51"/>
        <v>Аннотация</v>
      </c>
      <c r="P295" s="40" t="s">
        <v>829</v>
      </c>
    </row>
    <row r="296" spans="1:16" ht="75" x14ac:dyDescent="0.25">
      <c r="A296" s="51" t="s">
        <v>478</v>
      </c>
      <c r="B296" s="29" t="s">
        <v>233</v>
      </c>
      <c r="C296" s="47"/>
      <c r="D296" s="64">
        <v>702319145</v>
      </c>
      <c r="E296" s="32" t="s">
        <v>241</v>
      </c>
      <c r="F296" s="32" t="s">
        <v>830</v>
      </c>
      <c r="G296" s="32" t="str">
        <f t="shared" si="48"/>
        <v>Чтение и выполнение рабочих чертежей и электрических схем: ПУМ / Ярочкина Г.В.</v>
      </c>
      <c r="H296" s="69">
        <v>2025</v>
      </c>
      <c r="I296" s="41" t="s">
        <v>512</v>
      </c>
      <c r="J296" s="34"/>
      <c r="K296" s="42">
        <v>153.6</v>
      </c>
      <c r="L296" s="34"/>
      <c r="M296" s="42">
        <v>7700.4</v>
      </c>
      <c r="N296" s="38">
        <f t="shared" si="50"/>
        <v>0</v>
      </c>
      <c r="O296" s="39" t="str">
        <f t="shared" si="51"/>
        <v>Аннотация</v>
      </c>
      <c r="P296" s="40" t="s">
        <v>831</v>
      </c>
    </row>
    <row r="297" spans="1:16" ht="75" x14ac:dyDescent="0.25">
      <c r="A297" s="51" t="s">
        <v>478</v>
      </c>
      <c r="B297" s="29" t="s">
        <v>236</v>
      </c>
      <c r="C297" s="47"/>
      <c r="D297" s="64">
        <v>702319551</v>
      </c>
      <c r="E297" s="32" t="s">
        <v>262</v>
      </c>
      <c r="F297" s="32" t="s">
        <v>832</v>
      </c>
      <c r="G297" s="32" t="str">
        <f t="shared" si="48"/>
        <v>Информационные технологии в профессиональной деятельности: ЭУМК / Михеева Е.В.</v>
      </c>
      <c r="H297" s="69">
        <v>2025</v>
      </c>
      <c r="I297" s="41" t="s">
        <v>159</v>
      </c>
      <c r="J297" s="34"/>
      <c r="K297" s="42">
        <v>314.39999999999998</v>
      </c>
      <c r="L297" s="34"/>
      <c r="M297" s="42">
        <v>15699.599999999999</v>
      </c>
      <c r="N297" s="38">
        <f t="shared" si="50"/>
        <v>0</v>
      </c>
      <c r="O297" s="39" t="str">
        <f t="shared" si="51"/>
        <v>Аннотация</v>
      </c>
      <c r="P297" s="40" t="s">
        <v>833</v>
      </c>
    </row>
    <row r="298" spans="1:16" ht="75" x14ac:dyDescent="0.25">
      <c r="A298" s="51" t="s">
        <v>478</v>
      </c>
      <c r="B298" s="29" t="s">
        <v>236</v>
      </c>
      <c r="C298" s="47"/>
      <c r="D298" s="64">
        <v>701320510</v>
      </c>
      <c r="E298" s="32" t="s">
        <v>214</v>
      </c>
      <c r="F298" s="32" t="s">
        <v>840</v>
      </c>
      <c r="G298" s="32" t="str">
        <f t="shared" si="48"/>
        <v>Техническая механика для строительных специальностей: ЭУМК / Сетков В.И.</v>
      </c>
      <c r="H298" s="69">
        <v>2025</v>
      </c>
      <c r="I298" s="41" t="s">
        <v>159</v>
      </c>
      <c r="J298" s="34"/>
      <c r="K298" s="42">
        <v>373.2</v>
      </c>
      <c r="L298" s="34"/>
      <c r="M298" s="42">
        <v>18650.399999999998</v>
      </c>
      <c r="N298" s="38">
        <f t="shared" si="50"/>
        <v>0</v>
      </c>
      <c r="O298" s="39" t="str">
        <f t="shared" si="51"/>
        <v>Аннотация</v>
      </c>
      <c r="P298" s="40" t="s">
        <v>841</v>
      </c>
    </row>
    <row r="299" spans="1:16" ht="75" x14ac:dyDescent="0.25">
      <c r="A299" s="51" t="s">
        <v>478</v>
      </c>
      <c r="B299" s="29" t="s">
        <v>237</v>
      </c>
      <c r="C299" s="47"/>
      <c r="D299" s="64">
        <v>702317348</v>
      </c>
      <c r="E299" s="32" t="s">
        <v>234</v>
      </c>
      <c r="F299" s="32" t="s">
        <v>851</v>
      </c>
      <c r="G299" s="32" t="str">
        <f t="shared" si="48"/>
        <v>Основы электроники: ЭУМК / Берикашвили В.Ш.</v>
      </c>
      <c r="H299" s="69">
        <v>2025</v>
      </c>
      <c r="I299" s="41" t="s">
        <v>159</v>
      </c>
      <c r="J299" s="34"/>
      <c r="K299" s="42">
        <v>210</v>
      </c>
      <c r="L299" s="34"/>
      <c r="M299" s="42">
        <v>10500</v>
      </c>
      <c r="N299" s="38">
        <f t="shared" si="50"/>
        <v>0</v>
      </c>
      <c r="O299" s="39" t="str">
        <f t="shared" si="51"/>
        <v>Аннотация</v>
      </c>
      <c r="P299" s="40" t="s">
        <v>852</v>
      </c>
    </row>
    <row r="300" spans="1:16" ht="75" x14ac:dyDescent="0.25">
      <c r="A300" s="51" t="s">
        <v>478</v>
      </c>
      <c r="B300" s="29" t="s">
        <v>237</v>
      </c>
      <c r="C300" s="47"/>
      <c r="D300" s="64">
        <v>702319551</v>
      </c>
      <c r="E300" s="32" t="s">
        <v>262</v>
      </c>
      <c r="F300" s="32" t="s">
        <v>832</v>
      </c>
      <c r="G300" s="32" t="str">
        <f t="shared" si="48"/>
        <v>Информационные технологии в профессиональной деятельности: ЭУМК / Михеева Е.В.</v>
      </c>
      <c r="H300" s="69">
        <v>2025</v>
      </c>
      <c r="I300" s="41" t="s">
        <v>159</v>
      </c>
      <c r="J300" s="34"/>
      <c r="K300" s="42">
        <v>314.39999999999998</v>
      </c>
      <c r="L300" s="34"/>
      <c r="M300" s="42">
        <v>15699.599999999999</v>
      </c>
      <c r="N300" s="38">
        <f t="shared" si="50"/>
        <v>0</v>
      </c>
      <c r="O300" s="39" t="str">
        <f t="shared" si="51"/>
        <v>Аннотация</v>
      </c>
      <c r="P300" s="40" t="s">
        <v>833</v>
      </c>
    </row>
    <row r="301" spans="1:16" ht="75" x14ac:dyDescent="0.25">
      <c r="A301" s="51" t="s">
        <v>478</v>
      </c>
      <c r="B301" s="29" t="s">
        <v>237</v>
      </c>
      <c r="C301" s="47"/>
      <c r="D301" s="64">
        <v>702319318</v>
      </c>
      <c r="E301" s="32" t="s">
        <v>238</v>
      </c>
      <c r="F301" s="32" t="s">
        <v>491</v>
      </c>
      <c r="G301" s="32" t="str">
        <f t="shared" si="48"/>
        <v>Правовое обеспечение профессиональной деятельности: ЭУМК / Румынина В.В.</v>
      </c>
      <c r="H301" s="69">
        <v>2025</v>
      </c>
      <c r="I301" s="41" t="s">
        <v>159</v>
      </c>
      <c r="J301" s="34"/>
      <c r="K301" s="42">
        <v>259.2</v>
      </c>
      <c r="L301" s="34"/>
      <c r="M301" s="42">
        <v>12950.4</v>
      </c>
      <c r="N301" s="38">
        <f t="shared" si="50"/>
        <v>0</v>
      </c>
      <c r="O301" s="39" t="str">
        <f t="shared" si="51"/>
        <v>Аннотация</v>
      </c>
      <c r="P301" s="40" t="s">
        <v>492</v>
      </c>
    </row>
    <row r="302" spans="1:16" ht="90" x14ac:dyDescent="0.25">
      <c r="A302" s="51" t="s">
        <v>478</v>
      </c>
      <c r="B302" s="29" t="s">
        <v>237</v>
      </c>
      <c r="C302" s="47"/>
      <c r="D302" s="64">
        <v>701320759</v>
      </c>
      <c r="E302" s="32" t="s">
        <v>507</v>
      </c>
      <c r="F302" s="32" t="s">
        <v>816</v>
      </c>
      <c r="G302" s="32" t="str">
        <f t="shared" si="48"/>
        <v>Виртуальный комплекс для подготовки к демонстрационному экзамену по компетенции «Сантехника и отопление» Раздел «Отопление» / Федоров В.В.</v>
      </c>
      <c r="H302" s="69">
        <v>2025</v>
      </c>
      <c r="I302" s="41" t="s">
        <v>538</v>
      </c>
      <c r="J302" s="34"/>
      <c r="K302" s="42">
        <v>411.59999999999997</v>
      </c>
      <c r="L302" s="34"/>
      <c r="M302" s="42">
        <v>20600.399999999998</v>
      </c>
      <c r="N302" s="38">
        <f t="shared" si="50"/>
        <v>0</v>
      </c>
      <c r="O302" s="39" t="str">
        <f t="shared" si="51"/>
        <v>Аннотация</v>
      </c>
      <c r="P302" s="40" t="s">
        <v>817</v>
      </c>
    </row>
    <row r="303" spans="1:16" ht="60" x14ac:dyDescent="0.25">
      <c r="A303" s="51" t="s">
        <v>478</v>
      </c>
      <c r="B303" s="29" t="s">
        <v>853</v>
      </c>
      <c r="C303" s="47"/>
      <c r="D303" s="64">
        <v>702319551</v>
      </c>
      <c r="E303" s="32" t="s">
        <v>262</v>
      </c>
      <c r="F303" s="32" t="s">
        <v>832</v>
      </c>
      <c r="G303" s="32" t="str">
        <f t="shared" si="48"/>
        <v>Информационные технологии в профессиональной деятельности: ЭУМК / Михеева Е.В.</v>
      </c>
      <c r="H303" s="69">
        <v>2025</v>
      </c>
      <c r="I303" s="41" t="s">
        <v>159</v>
      </c>
      <c r="J303" s="34"/>
      <c r="K303" s="42">
        <v>314.39999999999998</v>
      </c>
      <c r="L303" s="34"/>
      <c r="M303" s="42">
        <v>15699.599999999999</v>
      </c>
      <c r="N303" s="38">
        <f t="shared" si="50"/>
        <v>0</v>
      </c>
      <c r="O303" s="39" t="str">
        <f t="shared" si="51"/>
        <v>Аннотация</v>
      </c>
      <c r="P303" s="40" t="s">
        <v>833</v>
      </c>
    </row>
    <row r="304" spans="1:16" ht="45" x14ac:dyDescent="0.25">
      <c r="A304" s="51" t="s">
        <v>478</v>
      </c>
      <c r="B304" s="29" t="s">
        <v>853</v>
      </c>
      <c r="C304" s="47"/>
      <c r="D304" s="64">
        <v>702319318</v>
      </c>
      <c r="E304" s="32" t="s">
        <v>238</v>
      </c>
      <c r="F304" s="32" t="s">
        <v>491</v>
      </c>
      <c r="G304" s="32" t="str">
        <f t="shared" si="48"/>
        <v>Правовое обеспечение профессиональной деятельности: ЭУМК / Румынина В.В.</v>
      </c>
      <c r="H304" s="69">
        <v>2025</v>
      </c>
      <c r="I304" s="41" t="s">
        <v>159</v>
      </c>
      <c r="J304" s="34"/>
      <c r="K304" s="42">
        <v>259.2</v>
      </c>
      <c r="L304" s="34"/>
      <c r="M304" s="42">
        <v>12950.4</v>
      </c>
      <c r="N304" s="38">
        <f t="shared" si="50"/>
        <v>0</v>
      </c>
      <c r="O304" s="39" t="str">
        <f t="shared" si="51"/>
        <v>Аннотация</v>
      </c>
      <c r="P304" s="40" t="s">
        <v>492</v>
      </c>
    </row>
    <row r="305" spans="1:16" ht="90" x14ac:dyDescent="0.25">
      <c r="A305" s="51" t="s">
        <v>478</v>
      </c>
      <c r="B305" s="29" t="s">
        <v>853</v>
      </c>
      <c r="C305" s="47"/>
      <c r="D305" s="64">
        <v>701320759</v>
      </c>
      <c r="E305" s="32" t="s">
        <v>507</v>
      </c>
      <c r="F305" s="32" t="s">
        <v>816</v>
      </c>
      <c r="G305" s="32" t="str">
        <f t="shared" si="48"/>
        <v>Виртуальный комплекс для подготовки к демонстрационному экзамену по компетенции «Сантехника и отопление» Раздел «Отопление» / Федоров В.В.</v>
      </c>
      <c r="H305" s="69">
        <v>2025</v>
      </c>
      <c r="I305" s="41" t="s">
        <v>538</v>
      </c>
      <c r="J305" s="34"/>
      <c r="K305" s="42">
        <v>411.59999999999997</v>
      </c>
      <c r="L305" s="34"/>
      <c r="M305" s="42">
        <v>20600.399999999998</v>
      </c>
      <c r="N305" s="38">
        <f t="shared" si="50"/>
        <v>0</v>
      </c>
      <c r="O305" s="39" t="str">
        <f t="shared" si="51"/>
        <v>Аннотация</v>
      </c>
      <c r="P305" s="40" t="s">
        <v>817</v>
      </c>
    </row>
    <row r="306" spans="1:16" ht="60" x14ac:dyDescent="0.25">
      <c r="A306" s="51" t="s">
        <v>478</v>
      </c>
      <c r="B306" s="29" t="s">
        <v>854</v>
      </c>
      <c r="C306" s="47"/>
      <c r="D306" s="64">
        <v>702319551</v>
      </c>
      <c r="E306" s="32" t="s">
        <v>262</v>
      </c>
      <c r="F306" s="32" t="s">
        <v>832</v>
      </c>
      <c r="G306" s="32" t="str">
        <f t="shared" si="48"/>
        <v>Информационные технологии в профессиональной деятельности: ЭУМК / Михеева Е.В.</v>
      </c>
      <c r="H306" s="69">
        <v>2025</v>
      </c>
      <c r="I306" s="41" t="s">
        <v>159</v>
      </c>
      <c r="J306" s="34"/>
      <c r="K306" s="42">
        <v>314.39999999999998</v>
      </c>
      <c r="L306" s="34"/>
      <c r="M306" s="42">
        <v>15699.599999999999</v>
      </c>
      <c r="N306" s="38">
        <f t="shared" si="50"/>
        <v>0</v>
      </c>
      <c r="O306" s="39" t="str">
        <f t="shared" si="51"/>
        <v>Аннотация</v>
      </c>
      <c r="P306" s="40" t="s">
        <v>833</v>
      </c>
    </row>
    <row r="307" spans="1:16" ht="60" x14ac:dyDescent="0.25">
      <c r="A307" s="51" t="s">
        <v>478</v>
      </c>
      <c r="B307" s="29" t="s">
        <v>240</v>
      </c>
      <c r="C307" s="47"/>
      <c r="D307" s="64">
        <v>701320848</v>
      </c>
      <c r="E307" s="32" t="s">
        <v>855</v>
      </c>
      <c r="F307" s="32" t="s">
        <v>856</v>
      </c>
      <c r="G307" s="32" t="str">
        <f t="shared" si="48"/>
        <v>Визуализация данных графических пользовательских интерфейсов: ПУМ / Балканский А.А.</v>
      </c>
      <c r="H307" s="69">
        <v>2025</v>
      </c>
      <c r="I307" s="41" t="s">
        <v>512</v>
      </c>
      <c r="J307" s="34"/>
      <c r="K307" s="42">
        <v>61.199999999999996</v>
      </c>
      <c r="L307" s="34"/>
      <c r="M307" s="42">
        <v>3050.4</v>
      </c>
      <c r="N307" s="38">
        <f t="shared" si="50"/>
        <v>0</v>
      </c>
      <c r="O307" s="39" t="str">
        <f t="shared" si="51"/>
        <v>Аннотация</v>
      </c>
      <c r="P307" s="40" t="s">
        <v>857</v>
      </c>
    </row>
    <row r="308" spans="1:16" ht="75" x14ac:dyDescent="0.25">
      <c r="A308" s="51" t="s">
        <v>478</v>
      </c>
      <c r="B308" s="29" t="s">
        <v>240</v>
      </c>
      <c r="C308" s="47"/>
      <c r="D308" s="64">
        <v>701320826</v>
      </c>
      <c r="E308" s="32" t="s">
        <v>858</v>
      </c>
      <c r="F308" s="32" t="s">
        <v>859</v>
      </c>
      <c r="G308" s="32" t="str">
        <f t="shared" si="48"/>
        <v>Создание визуального дизайна элементов графического пользовательского интерфейса: ПУМ / Безбах Ю.И.</v>
      </c>
      <c r="H308" s="69">
        <v>2025</v>
      </c>
      <c r="I308" s="41" t="s">
        <v>512</v>
      </c>
      <c r="J308" s="34"/>
      <c r="K308" s="42">
        <v>92.399999999999991</v>
      </c>
      <c r="L308" s="34"/>
      <c r="M308" s="42">
        <v>4599.5999999999995</v>
      </c>
      <c r="N308" s="38">
        <f t="shared" si="50"/>
        <v>0</v>
      </c>
      <c r="O308" s="39" t="str">
        <f t="shared" si="51"/>
        <v>Аннотация</v>
      </c>
      <c r="P308" s="40" t="s">
        <v>860</v>
      </c>
    </row>
    <row r="309" spans="1:16" ht="60" x14ac:dyDescent="0.25">
      <c r="A309" s="51" t="s">
        <v>478</v>
      </c>
      <c r="B309" s="29" t="s">
        <v>240</v>
      </c>
      <c r="C309" s="47"/>
      <c r="D309" s="64">
        <v>701320827</v>
      </c>
      <c r="E309" s="32" t="s">
        <v>858</v>
      </c>
      <c r="F309" s="32" t="s">
        <v>861</v>
      </c>
      <c r="G309" s="32" t="str">
        <f t="shared" si="48"/>
        <v>Создание визуального стиля графического пользовательского интерфейса: ПУМ / Безбах Ю.И.</v>
      </c>
      <c r="H309" s="69">
        <v>2025</v>
      </c>
      <c r="I309" s="41" t="s">
        <v>512</v>
      </c>
      <c r="J309" s="34"/>
      <c r="K309" s="42">
        <v>92.399999999999991</v>
      </c>
      <c r="L309" s="34"/>
      <c r="M309" s="42">
        <v>4599.5999999999995</v>
      </c>
      <c r="N309" s="38">
        <f t="shared" si="50"/>
        <v>0</v>
      </c>
      <c r="O309" s="39" t="str">
        <f t="shared" si="51"/>
        <v>Аннотация</v>
      </c>
      <c r="P309" s="40" t="s">
        <v>862</v>
      </c>
    </row>
    <row r="310" spans="1:16" ht="75" x14ac:dyDescent="0.25">
      <c r="A310" s="51" t="s">
        <v>478</v>
      </c>
      <c r="B310" s="29" t="s">
        <v>240</v>
      </c>
      <c r="C310" s="47"/>
      <c r="D310" s="64">
        <v>701320843</v>
      </c>
      <c r="E310" s="32" t="s">
        <v>477</v>
      </c>
      <c r="F310" s="32" t="s">
        <v>863</v>
      </c>
      <c r="G310" s="32" t="str">
        <f t="shared" si="48"/>
        <v>Подготовка графических материалов для включения в графический пользовательский интерфейс: ПУМ / Корпан Л.М.</v>
      </c>
      <c r="H310" s="69">
        <v>2025</v>
      </c>
      <c r="I310" s="41" t="s">
        <v>512</v>
      </c>
      <c r="J310" s="34"/>
      <c r="K310" s="42">
        <v>92.399999999999991</v>
      </c>
      <c r="L310" s="34"/>
      <c r="M310" s="42">
        <v>4599.5999999999995</v>
      </c>
      <c r="N310" s="38">
        <f t="shared" si="50"/>
        <v>0</v>
      </c>
      <c r="O310" s="39" t="str">
        <f t="shared" si="51"/>
        <v>Аннотация</v>
      </c>
      <c r="P310" s="40" t="s">
        <v>864</v>
      </c>
    </row>
    <row r="311" spans="1:16" ht="60" x14ac:dyDescent="0.25">
      <c r="A311" s="51" t="s">
        <v>478</v>
      </c>
      <c r="B311" s="29" t="s">
        <v>240</v>
      </c>
      <c r="C311" s="47"/>
      <c r="D311" s="64">
        <v>701320844</v>
      </c>
      <c r="E311" s="32" t="s">
        <v>477</v>
      </c>
      <c r="F311" s="32" t="s">
        <v>865</v>
      </c>
      <c r="G311" s="32" t="str">
        <f t="shared" ref="G311:G362" si="52">F311 &amp; " / " &amp; E311</f>
        <v>Создание стилевых руководств к графическому пользовательскому интерфейсу: ПУМ / Корпан Л.М.</v>
      </c>
      <c r="H311" s="69">
        <v>2025</v>
      </c>
      <c r="I311" s="41" t="s">
        <v>512</v>
      </c>
      <c r="J311" s="34"/>
      <c r="K311" s="42">
        <v>61.199999999999996</v>
      </c>
      <c r="L311" s="34"/>
      <c r="M311" s="42">
        <v>3050.4</v>
      </c>
      <c r="N311" s="38">
        <f t="shared" si="50"/>
        <v>0</v>
      </c>
      <c r="O311" s="39" t="str">
        <f t="shared" si="51"/>
        <v>Аннотация</v>
      </c>
      <c r="P311" s="40" t="s">
        <v>866</v>
      </c>
    </row>
    <row r="312" spans="1:16" ht="60" x14ac:dyDescent="0.25">
      <c r="A312" s="51" t="s">
        <v>478</v>
      </c>
      <c r="B312" s="52" t="s">
        <v>240</v>
      </c>
      <c r="C312" s="47"/>
      <c r="D312" s="65">
        <v>403120239</v>
      </c>
      <c r="E312" s="53" t="s">
        <v>867</v>
      </c>
      <c r="F312" s="52" t="s">
        <v>868</v>
      </c>
      <c r="G312" s="32" t="str">
        <f t="shared" si="52"/>
        <v>Введение в компьютерную графику. Векторная и растровая графика: Онлайн-курс / Крайнова Е. А.</v>
      </c>
      <c r="H312" s="69">
        <v>2024</v>
      </c>
      <c r="I312" s="58" t="s">
        <v>480</v>
      </c>
      <c r="J312" s="34"/>
      <c r="K312" s="42">
        <v>1080</v>
      </c>
      <c r="L312" s="34"/>
      <c r="M312" s="42">
        <f>K312*50</f>
        <v>54000</v>
      </c>
      <c r="N312" s="38">
        <f t="shared" si="50"/>
        <v>0</v>
      </c>
      <c r="O312" s="39" t="str">
        <f t="shared" si="51"/>
        <v>Аннотация</v>
      </c>
      <c r="P312" s="40" t="s">
        <v>869</v>
      </c>
    </row>
    <row r="313" spans="1:16" ht="45" x14ac:dyDescent="0.25">
      <c r="A313" s="51" t="s">
        <v>478</v>
      </c>
      <c r="B313" s="29" t="s">
        <v>240</v>
      </c>
      <c r="C313" s="47"/>
      <c r="D313" s="64">
        <v>702317395</v>
      </c>
      <c r="E313" s="32" t="s">
        <v>870</v>
      </c>
      <c r="F313" s="32" t="s">
        <v>871</v>
      </c>
      <c r="G313" s="32" t="str">
        <f t="shared" si="52"/>
        <v>Хранение, передача и публикация цифровой информации: ЭУМК / Курилова А.В.</v>
      </c>
      <c r="H313" s="69">
        <v>2025</v>
      </c>
      <c r="I313" s="41" t="s">
        <v>159</v>
      </c>
      <c r="J313" s="34"/>
      <c r="K313" s="42">
        <v>165.6</v>
      </c>
      <c r="L313" s="34"/>
      <c r="M313" s="42">
        <v>8300.4</v>
      </c>
      <c r="N313" s="38">
        <f t="shared" si="50"/>
        <v>0</v>
      </c>
      <c r="O313" s="39" t="str">
        <f t="shared" si="51"/>
        <v>Аннотация</v>
      </c>
      <c r="P313" s="40" t="s">
        <v>872</v>
      </c>
    </row>
    <row r="314" spans="1:16" ht="105" x14ac:dyDescent="0.25">
      <c r="A314" s="51" t="s">
        <v>478</v>
      </c>
      <c r="B314" s="29" t="s">
        <v>240</v>
      </c>
      <c r="C314" s="47"/>
      <c r="D314" s="64">
        <v>701320744</v>
      </c>
      <c r="E314" s="32" t="s">
        <v>873</v>
      </c>
      <c r="F314" s="32" t="s">
        <v>874</v>
      </c>
      <c r="G314" s="32" t="str">
        <f t="shared" si="52"/>
        <v>Обработка цифрового следа в соответствии с моделью деятельности человека (группы людей) и информационно-коммуникационных систем: ПУМ / Поколодина Е.В.</v>
      </c>
      <c r="H314" s="69">
        <v>2025</v>
      </c>
      <c r="I314" s="41" t="s">
        <v>512</v>
      </c>
      <c r="J314" s="34"/>
      <c r="K314" s="42">
        <v>61.199999999999996</v>
      </c>
      <c r="L314" s="34"/>
      <c r="M314" s="42">
        <v>3050.4</v>
      </c>
      <c r="N314" s="38">
        <f t="shared" si="50"/>
        <v>0</v>
      </c>
      <c r="O314" s="39" t="str">
        <f t="shared" si="51"/>
        <v>Аннотация</v>
      </c>
      <c r="P314" s="40" t="s">
        <v>875</v>
      </c>
    </row>
    <row r="315" spans="1:16" ht="105" x14ac:dyDescent="0.25">
      <c r="A315" s="51" t="s">
        <v>478</v>
      </c>
      <c r="B315" s="29" t="s">
        <v>240</v>
      </c>
      <c r="C315" s="47"/>
      <c r="D315" s="64">
        <v>701320743</v>
      </c>
      <c r="E315" s="32" t="s">
        <v>873</v>
      </c>
      <c r="F315" s="32" t="s">
        <v>876</v>
      </c>
      <c r="G315" s="32" t="str">
        <f t="shared" si="52"/>
        <v>Сбор цифрового следа в соответствии с моделью деятельности человека (группы людей) и информационно-коммуникационных систем: ПУМ / Поколодина Е.В.</v>
      </c>
      <c r="H315" s="69">
        <v>2025</v>
      </c>
      <c r="I315" s="41" t="s">
        <v>512</v>
      </c>
      <c r="J315" s="34"/>
      <c r="K315" s="42">
        <v>92.399999999999991</v>
      </c>
      <c r="L315" s="34"/>
      <c r="M315" s="42">
        <v>4599.5999999999995</v>
      </c>
      <c r="N315" s="38">
        <f t="shared" si="50"/>
        <v>0</v>
      </c>
      <c r="O315" s="39" t="str">
        <f t="shared" si="51"/>
        <v>Аннотация</v>
      </c>
      <c r="P315" s="40" t="s">
        <v>877</v>
      </c>
    </row>
    <row r="316" spans="1:16" ht="90" x14ac:dyDescent="0.25">
      <c r="A316" s="51" t="s">
        <v>478</v>
      </c>
      <c r="B316" s="29" t="s">
        <v>240</v>
      </c>
      <c r="C316" s="47"/>
      <c r="D316" s="64">
        <v>701320783</v>
      </c>
      <c r="E316" s="32" t="s">
        <v>878</v>
      </c>
      <c r="F316" s="32" t="s">
        <v>879</v>
      </c>
      <c r="G316" s="32" t="str">
        <f t="shared" si="52"/>
        <v>Создание графического пользовательского интерфейса по концепции или по образцу уже спроектированной части интерфейса: ПУМ / Солоницын Ю.А.</v>
      </c>
      <c r="H316" s="69">
        <v>2025</v>
      </c>
      <c r="I316" s="41" t="s">
        <v>512</v>
      </c>
      <c r="J316" s="34"/>
      <c r="K316" s="42">
        <v>92.399999999999991</v>
      </c>
      <c r="L316" s="34"/>
      <c r="M316" s="42">
        <v>4599.5999999999995</v>
      </c>
      <c r="N316" s="38">
        <f t="shared" si="50"/>
        <v>0</v>
      </c>
      <c r="O316" s="39" t="str">
        <f t="shared" si="51"/>
        <v>Аннотация</v>
      </c>
      <c r="P316" s="40" t="s">
        <v>880</v>
      </c>
    </row>
    <row r="317" spans="1:16" ht="36" x14ac:dyDescent="0.25">
      <c r="A317" s="51" t="s">
        <v>478</v>
      </c>
      <c r="B317" s="29" t="s">
        <v>242</v>
      </c>
      <c r="C317" s="47"/>
      <c r="D317" s="64">
        <v>702319301</v>
      </c>
      <c r="E317" s="32" t="s">
        <v>487</v>
      </c>
      <c r="F317" s="32" t="s">
        <v>488</v>
      </c>
      <c r="G317" s="32" t="str">
        <f t="shared" si="52"/>
        <v>Инженерная графика: ЭУМК / Муравьев С.Н.</v>
      </c>
      <c r="H317" s="69">
        <v>2025</v>
      </c>
      <c r="I317" s="41" t="s">
        <v>159</v>
      </c>
      <c r="J317" s="34"/>
      <c r="K317" s="42">
        <v>296.39999999999998</v>
      </c>
      <c r="L317" s="34"/>
      <c r="M317" s="42">
        <v>14799.599999999999</v>
      </c>
      <c r="N317" s="38">
        <f t="shared" si="50"/>
        <v>0</v>
      </c>
      <c r="O317" s="39" t="str">
        <f t="shared" si="51"/>
        <v>Аннотация</v>
      </c>
      <c r="P317" s="40" t="s">
        <v>489</v>
      </c>
    </row>
    <row r="318" spans="1:16" ht="105" x14ac:dyDescent="0.25">
      <c r="A318" s="51" t="s">
        <v>478</v>
      </c>
      <c r="B318" s="29" t="s">
        <v>242</v>
      </c>
      <c r="C318" s="47"/>
      <c r="D318" s="64">
        <v>701320744</v>
      </c>
      <c r="E318" s="32" t="s">
        <v>873</v>
      </c>
      <c r="F318" s="32" t="s">
        <v>874</v>
      </c>
      <c r="G318" s="32" t="str">
        <f t="shared" si="52"/>
        <v>Обработка цифрового следа в соответствии с моделью деятельности человека (группы людей) и информационно-коммуникационных систем: ПУМ / Поколодина Е.В.</v>
      </c>
      <c r="H318" s="69">
        <v>2025</v>
      </c>
      <c r="I318" s="41" t="s">
        <v>512</v>
      </c>
      <c r="J318" s="34"/>
      <c r="K318" s="42">
        <v>61.199999999999996</v>
      </c>
      <c r="L318" s="34"/>
      <c r="M318" s="42">
        <v>3050.4</v>
      </c>
      <c r="N318" s="38">
        <f t="shared" si="50"/>
        <v>0</v>
      </c>
      <c r="O318" s="39" t="str">
        <f t="shared" si="51"/>
        <v>Аннотация</v>
      </c>
      <c r="P318" s="40" t="s">
        <v>875</v>
      </c>
    </row>
    <row r="319" spans="1:16" ht="105" x14ac:dyDescent="0.25">
      <c r="A319" s="51" t="s">
        <v>478</v>
      </c>
      <c r="B319" s="29" t="s">
        <v>242</v>
      </c>
      <c r="C319" s="47"/>
      <c r="D319" s="64">
        <v>701320743</v>
      </c>
      <c r="E319" s="32" t="s">
        <v>873</v>
      </c>
      <c r="F319" s="32" t="s">
        <v>876</v>
      </c>
      <c r="G319" s="32" t="str">
        <f t="shared" si="52"/>
        <v>Сбор цифрового следа в соответствии с моделью деятельности человека (группы людей) и информационно-коммуникационных систем: ПУМ / Поколодина Е.В.</v>
      </c>
      <c r="H319" s="69">
        <v>2025</v>
      </c>
      <c r="I319" s="41" t="s">
        <v>512</v>
      </c>
      <c r="J319" s="34"/>
      <c r="K319" s="42">
        <v>92.399999999999991</v>
      </c>
      <c r="L319" s="34"/>
      <c r="M319" s="42">
        <v>4599.5999999999995</v>
      </c>
      <c r="N319" s="38">
        <f t="shared" si="50"/>
        <v>0</v>
      </c>
      <c r="O319" s="39" t="str">
        <f t="shared" si="51"/>
        <v>Аннотация</v>
      </c>
      <c r="P319" s="40" t="s">
        <v>877</v>
      </c>
    </row>
    <row r="320" spans="1:16" ht="45" x14ac:dyDescent="0.25">
      <c r="A320" s="51" t="s">
        <v>478</v>
      </c>
      <c r="B320" s="29" t="s">
        <v>242</v>
      </c>
      <c r="C320" s="47"/>
      <c r="D320" s="64">
        <v>702319511</v>
      </c>
      <c r="E320" s="32" t="s">
        <v>881</v>
      </c>
      <c r="F320" s="32" t="s">
        <v>882</v>
      </c>
      <c r="G320" s="32" t="str">
        <f t="shared" si="52"/>
        <v>Основы алгоритмизации и программирования: ЭУМК / Семакин И.Г.</v>
      </c>
      <c r="H320" s="69">
        <v>2025</v>
      </c>
      <c r="I320" s="41" t="s">
        <v>159</v>
      </c>
      <c r="J320" s="34"/>
      <c r="K320" s="42">
        <v>255.6</v>
      </c>
      <c r="L320" s="34"/>
      <c r="M320" s="42">
        <v>12800.4</v>
      </c>
      <c r="N320" s="38">
        <f t="shared" si="50"/>
        <v>0</v>
      </c>
      <c r="O320" s="39" t="str">
        <f t="shared" si="51"/>
        <v>Аннотация</v>
      </c>
      <c r="P320" s="40" t="s">
        <v>883</v>
      </c>
    </row>
    <row r="321" spans="1:16" ht="75" x14ac:dyDescent="0.25">
      <c r="A321" s="51" t="s">
        <v>478</v>
      </c>
      <c r="B321" s="29" t="s">
        <v>247</v>
      </c>
      <c r="C321" s="47"/>
      <c r="D321" s="64">
        <v>702319609</v>
      </c>
      <c r="E321" s="32" t="s">
        <v>886</v>
      </c>
      <c r="F321" s="32" t="s">
        <v>887</v>
      </c>
      <c r="G321" s="32" t="str">
        <f t="shared" si="52"/>
        <v>Операционная система Cisco IOS: настройка, обновление, конфигурация, поиск неисправностей: ПУМ / Бабаринов С.Л.</v>
      </c>
      <c r="H321" s="69">
        <v>2025</v>
      </c>
      <c r="I321" s="41" t="s">
        <v>512</v>
      </c>
      <c r="J321" s="34"/>
      <c r="K321" s="42">
        <v>61.199999999999996</v>
      </c>
      <c r="L321" s="34"/>
      <c r="M321" s="42">
        <v>3050.4</v>
      </c>
      <c r="N321" s="38">
        <f t="shared" si="50"/>
        <v>0</v>
      </c>
      <c r="O321" s="39" t="str">
        <f t="shared" si="51"/>
        <v>Аннотация</v>
      </c>
      <c r="P321" s="40" t="s">
        <v>888</v>
      </c>
    </row>
    <row r="322" spans="1:16" ht="45" x14ac:dyDescent="0.25">
      <c r="A322" s="51" t="s">
        <v>478</v>
      </c>
      <c r="B322" s="29" t="s">
        <v>247</v>
      </c>
      <c r="C322" s="47"/>
      <c r="D322" s="64">
        <v>702319610</v>
      </c>
      <c r="E322" s="32" t="s">
        <v>886</v>
      </c>
      <c r="F322" s="32" t="s">
        <v>889</v>
      </c>
      <c r="G322" s="32" t="str">
        <f t="shared" si="52"/>
        <v>Сетевая инфраструктура: ПУМ / Бабаринов С.Л.</v>
      </c>
      <c r="H322" s="69">
        <v>2025</v>
      </c>
      <c r="I322" s="41" t="s">
        <v>512</v>
      </c>
      <c r="J322" s="34"/>
      <c r="K322" s="42">
        <v>61.199999999999996</v>
      </c>
      <c r="L322" s="34"/>
      <c r="M322" s="42">
        <v>3050.4</v>
      </c>
      <c r="N322" s="38">
        <f t="shared" si="50"/>
        <v>0</v>
      </c>
      <c r="O322" s="39" t="str">
        <f t="shared" si="51"/>
        <v>Аннотация</v>
      </c>
      <c r="P322" s="40" t="s">
        <v>890</v>
      </c>
    </row>
    <row r="323" spans="1:16" ht="45" x14ac:dyDescent="0.25">
      <c r="A323" s="51" t="s">
        <v>478</v>
      </c>
      <c r="B323" s="29" t="s">
        <v>247</v>
      </c>
      <c r="C323" s="47"/>
      <c r="D323" s="64">
        <v>701319759</v>
      </c>
      <c r="E323" s="32" t="s">
        <v>884</v>
      </c>
      <c r="F323" s="32" t="s">
        <v>891</v>
      </c>
      <c r="G323" s="32" t="str">
        <f t="shared" si="52"/>
        <v>Организация сетевого администрирования: ЭУМК / Баранчиков А.И.</v>
      </c>
      <c r="H323" s="69">
        <v>2025</v>
      </c>
      <c r="I323" s="41" t="s">
        <v>159</v>
      </c>
      <c r="J323" s="34"/>
      <c r="K323" s="42">
        <v>325.2</v>
      </c>
      <c r="L323" s="34"/>
      <c r="M323" s="42">
        <v>16250.4</v>
      </c>
      <c r="N323" s="38">
        <f t="shared" si="50"/>
        <v>0</v>
      </c>
      <c r="O323" s="39" t="str">
        <f t="shared" si="51"/>
        <v>Аннотация</v>
      </c>
      <c r="P323" s="40" t="s">
        <v>892</v>
      </c>
    </row>
    <row r="324" spans="1:16" ht="45" x14ac:dyDescent="0.25">
      <c r="A324" s="51" t="s">
        <v>478</v>
      </c>
      <c r="B324" s="29" t="s">
        <v>247</v>
      </c>
      <c r="C324" s="47"/>
      <c r="D324" s="64">
        <v>702319748</v>
      </c>
      <c r="E324" s="32" t="s">
        <v>249</v>
      </c>
      <c r="F324" s="32" t="s">
        <v>893</v>
      </c>
      <c r="G324" s="32" t="str">
        <f t="shared" si="52"/>
        <v>Компьютерные сети: ПУМ / Баринов В.В.</v>
      </c>
      <c r="H324" s="69">
        <v>2025</v>
      </c>
      <c r="I324" s="41" t="s">
        <v>512</v>
      </c>
      <c r="J324" s="34"/>
      <c r="K324" s="42">
        <v>61.199999999999996</v>
      </c>
      <c r="L324" s="34"/>
      <c r="M324" s="42">
        <v>3050.4</v>
      </c>
      <c r="N324" s="38">
        <f t="shared" si="50"/>
        <v>0</v>
      </c>
      <c r="O324" s="39" t="str">
        <f t="shared" si="51"/>
        <v>Аннотация</v>
      </c>
      <c r="P324" s="40" t="s">
        <v>894</v>
      </c>
    </row>
    <row r="325" spans="1:16" ht="60" x14ac:dyDescent="0.25">
      <c r="A325" s="51" t="s">
        <v>478</v>
      </c>
      <c r="B325" s="52" t="s">
        <v>247</v>
      </c>
      <c r="C325" s="47"/>
      <c r="D325" s="65">
        <v>601119863</v>
      </c>
      <c r="E325" s="53" t="s">
        <v>895</v>
      </c>
      <c r="F325" s="52" t="s">
        <v>896</v>
      </c>
      <c r="G325" s="32" t="str">
        <f t="shared" si="52"/>
        <v xml:space="preserve"> Английский язык для компетенции "Информационные кабельные сети": ПУМ / Баринова Т. Г.</v>
      </c>
      <c r="H325" s="69">
        <v>2025</v>
      </c>
      <c r="I325" s="58" t="s">
        <v>512</v>
      </c>
      <c r="J325" s="34"/>
      <c r="K325" s="42">
        <v>61.2</v>
      </c>
      <c r="L325" s="34"/>
      <c r="M325" s="42">
        <f>K325*50</f>
        <v>3060</v>
      </c>
      <c r="N325" s="38">
        <f t="shared" si="50"/>
        <v>0</v>
      </c>
      <c r="O325" s="39" t="str">
        <f t="shared" si="51"/>
        <v>Аннотация</v>
      </c>
      <c r="P325" s="40" t="s">
        <v>897</v>
      </c>
    </row>
    <row r="326" spans="1:16" ht="45" x14ac:dyDescent="0.25">
      <c r="A326" s="51" t="s">
        <v>478</v>
      </c>
      <c r="B326" s="29" t="s">
        <v>247</v>
      </c>
      <c r="C326" s="47"/>
      <c r="D326" s="64">
        <v>702319303</v>
      </c>
      <c r="E326" s="32" t="s">
        <v>898</v>
      </c>
      <c r="F326" s="32" t="s">
        <v>899</v>
      </c>
      <c r="G326" s="32" t="str">
        <f t="shared" si="52"/>
        <v>Операционные системы и среды: ЭУМК / Батаев А.В.</v>
      </c>
      <c r="H326" s="69">
        <v>2025</v>
      </c>
      <c r="I326" s="41" t="s">
        <v>159</v>
      </c>
      <c r="J326" s="34"/>
      <c r="K326" s="42">
        <v>320.39999999999998</v>
      </c>
      <c r="L326" s="34"/>
      <c r="M326" s="42">
        <v>15999.599999999999</v>
      </c>
      <c r="N326" s="38">
        <f t="shared" si="50"/>
        <v>0</v>
      </c>
      <c r="O326" s="39" t="str">
        <f t="shared" si="51"/>
        <v>Аннотация</v>
      </c>
      <c r="P326" s="40" t="s">
        <v>900</v>
      </c>
    </row>
    <row r="327" spans="1:16" ht="45" x14ac:dyDescent="0.25">
      <c r="A327" s="51" t="s">
        <v>478</v>
      </c>
      <c r="B327" s="29" t="s">
        <v>247</v>
      </c>
      <c r="C327" s="47"/>
      <c r="D327" s="64">
        <v>702319624</v>
      </c>
      <c r="E327" s="32" t="s">
        <v>901</v>
      </c>
      <c r="F327" s="32" t="s">
        <v>902</v>
      </c>
      <c r="G327" s="32" t="str">
        <f t="shared" si="52"/>
        <v>Работа с диагностическим программным обеспечением: ПУМ / Богомазова Г.Н.</v>
      </c>
      <c r="H327" s="69">
        <v>2025</v>
      </c>
      <c r="I327" s="41" t="s">
        <v>512</v>
      </c>
      <c r="J327" s="34"/>
      <c r="K327" s="42">
        <v>92.399999999999991</v>
      </c>
      <c r="L327" s="34"/>
      <c r="M327" s="42">
        <v>4599.5999999999995</v>
      </c>
      <c r="N327" s="38">
        <f t="shared" si="50"/>
        <v>0</v>
      </c>
      <c r="O327" s="39" t="str">
        <f t="shared" si="51"/>
        <v>Аннотация</v>
      </c>
      <c r="P327" s="40" t="s">
        <v>903</v>
      </c>
    </row>
    <row r="328" spans="1:16" ht="45" x14ac:dyDescent="0.25">
      <c r="A328" s="51" t="s">
        <v>478</v>
      </c>
      <c r="B328" s="29" t="s">
        <v>247</v>
      </c>
      <c r="C328" s="47"/>
      <c r="D328" s="64">
        <v>701320089</v>
      </c>
      <c r="E328" s="32" t="s">
        <v>904</v>
      </c>
      <c r="F328" s="32" t="s">
        <v>905</v>
      </c>
      <c r="G328" s="32" t="str">
        <f t="shared" si="52"/>
        <v>Информационные технологии: ЭУМК / Гохберг Г.С.</v>
      </c>
      <c r="H328" s="69">
        <v>2025</v>
      </c>
      <c r="I328" s="41" t="s">
        <v>159</v>
      </c>
      <c r="J328" s="34"/>
      <c r="K328" s="42">
        <v>237.6</v>
      </c>
      <c r="L328" s="34"/>
      <c r="M328" s="42">
        <v>11900.4</v>
      </c>
      <c r="N328" s="38">
        <f t="shared" si="50"/>
        <v>0</v>
      </c>
      <c r="O328" s="39" t="str">
        <f t="shared" si="51"/>
        <v>Аннотация</v>
      </c>
      <c r="P328" s="40" t="s">
        <v>906</v>
      </c>
    </row>
    <row r="329" spans="1:16" ht="90" x14ac:dyDescent="0.25">
      <c r="A329" s="51" t="s">
        <v>478</v>
      </c>
      <c r="B329" s="29" t="s">
        <v>247</v>
      </c>
      <c r="C329" s="47"/>
      <c r="D329" s="64">
        <v>701320823</v>
      </c>
      <c r="E329" s="32" t="s">
        <v>907</v>
      </c>
      <c r="F329" s="32" t="s">
        <v>908</v>
      </c>
      <c r="G329" s="32" t="str">
        <f t="shared" si="52"/>
        <v>Выполнение работ по выявлению и устранению типичных инцидентов информационно-коммуникационных систем: ПУМ / Ковалев Е.Е.</v>
      </c>
      <c r="H329" s="69">
        <v>2025</v>
      </c>
      <c r="I329" s="41" t="s">
        <v>512</v>
      </c>
      <c r="J329" s="34"/>
      <c r="K329" s="42">
        <v>92.399999999999991</v>
      </c>
      <c r="L329" s="34"/>
      <c r="M329" s="42">
        <v>4599.5999999999995</v>
      </c>
      <c r="N329" s="38">
        <f t="shared" si="50"/>
        <v>0</v>
      </c>
      <c r="O329" s="39" t="str">
        <f t="shared" si="51"/>
        <v>Аннотация</v>
      </c>
      <c r="P329" s="40" t="s">
        <v>909</v>
      </c>
    </row>
    <row r="330" spans="1:16" ht="120" x14ac:dyDescent="0.25">
      <c r="A330" s="51" t="s">
        <v>478</v>
      </c>
      <c r="B330" s="29" t="s">
        <v>247</v>
      </c>
      <c r="C330" s="47"/>
      <c r="D330" s="64">
        <v>701320832</v>
      </c>
      <c r="E330" s="32" t="s">
        <v>907</v>
      </c>
      <c r="F330" s="32" t="s">
        <v>910</v>
      </c>
      <c r="G330" s="32" t="str">
        <f t="shared" si="52"/>
        <v>Проведение инвентаризации и ведение учета технических и программных средств информационно-коммуникационных систем с использованием специализированных программ: ПУМ / Ковалев Е.Е.</v>
      </c>
      <c r="H330" s="69">
        <v>2025</v>
      </c>
      <c r="I330" s="41" t="s">
        <v>512</v>
      </c>
      <c r="J330" s="34"/>
      <c r="K330" s="42">
        <v>92.399999999999991</v>
      </c>
      <c r="L330" s="34"/>
      <c r="M330" s="42">
        <v>4599.5999999999995</v>
      </c>
      <c r="N330" s="38">
        <f t="shared" si="50"/>
        <v>0</v>
      </c>
      <c r="O330" s="39" t="str">
        <f t="shared" si="51"/>
        <v>Аннотация</v>
      </c>
      <c r="P330" s="40" t="s">
        <v>911</v>
      </c>
    </row>
    <row r="331" spans="1:16" ht="45" x14ac:dyDescent="0.25">
      <c r="A331" s="51" t="s">
        <v>478</v>
      </c>
      <c r="B331" s="29" t="s">
        <v>247</v>
      </c>
      <c r="C331" s="47"/>
      <c r="D331" s="64">
        <v>701320008</v>
      </c>
      <c r="E331" s="32" t="s">
        <v>243</v>
      </c>
      <c r="F331" s="32" t="s">
        <v>912</v>
      </c>
      <c r="G331" s="32" t="str">
        <f t="shared" si="52"/>
        <v>Технологии физического уровня передачи данных: ЭУМК / Костров Б.В.</v>
      </c>
      <c r="H331" s="69">
        <v>2025</v>
      </c>
      <c r="I331" s="41" t="s">
        <v>159</v>
      </c>
      <c r="J331" s="34"/>
      <c r="K331" s="42">
        <v>296.39999999999998</v>
      </c>
      <c r="L331" s="34"/>
      <c r="M331" s="42">
        <v>14799.599999999999</v>
      </c>
      <c r="N331" s="38">
        <f t="shared" si="50"/>
        <v>0</v>
      </c>
      <c r="O331" s="39" t="str">
        <f t="shared" si="51"/>
        <v>Аннотация</v>
      </c>
      <c r="P331" s="40" t="s">
        <v>913</v>
      </c>
    </row>
    <row r="332" spans="1:16" ht="45" x14ac:dyDescent="0.25">
      <c r="A332" s="51" t="s">
        <v>478</v>
      </c>
      <c r="B332" s="29" t="s">
        <v>247</v>
      </c>
      <c r="C332" s="47"/>
      <c r="D332" s="64">
        <v>702319588</v>
      </c>
      <c r="E332" s="32" t="s">
        <v>870</v>
      </c>
      <c r="F332" s="32" t="s">
        <v>914</v>
      </c>
      <c r="G332" s="32" t="str">
        <f t="shared" si="52"/>
        <v>Настройка периферийного оборудования: ПУМ / Курилова А.В.</v>
      </c>
      <c r="H332" s="69">
        <v>2025</v>
      </c>
      <c r="I332" s="41" t="s">
        <v>512</v>
      </c>
      <c r="J332" s="34"/>
      <c r="K332" s="42">
        <v>61.199999999999996</v>
      </c>
      <c r="L332" s="34"/>
      <c r="M332" s="42">
        <v>3050.4</v>
      </c>
      <c r="N332" s="38">
        <f t="shared" si="50"/>
        <v>0</v>
      </c>
      <c r="O332" s="39" t="str">
        <f t="shared" si="51"/>
        <v>Аннотация</v>
      </c>
      <c r="P332" s="40" t="s">
        <v>915</v>
      </c>
    </row>
    <row r="333" spans="1:16" ht="45" x14ac:dyDescent="0.25">
      <c r="A333" s="51" t="s">
        <v>478</v>
      </c>
      <c r="B333" s="29" t="s">
        <v>247</v>
      </c>
      <c r="C333" s="47"/>
      <c r="D333" s="64">
        <v>702319301</v>
      </c>
      <c r="E333" s="32" t="s">
        <v>487</v>
      </c>
      <c r="F333" s="32" t="s">
        <v>488</v>
      </c>
      <c r="G333" s="32" t="str">
        <f t="shared" si="52"/>
        <v>Инженерная графика: ЭУМК / Муравьев С.Н.</v>
      </c>
      <c r="H333" s="69">
        <v>2025</v>
      </c>
      <c r="I333" s="41" t="s">
        <v>159</v>
      </c>
      <c r="J333" s="34"/>
      <c r="K333" s="42">
        <v>296.39999999999998</v>
      </c>
      <c r="L333" s="34"/>
      <c r="M333" s="42">
        <v>14799.599999999999</v>
      </c>
      <c r="N333" s="38">
        <f t="shared" si="50"/>
        <v>0</v>
      </c>
      <c r="O333" s="39" t="str">
        <f t="shared" ref="O333:O388" si="53">HYPERLINK(P333,"Аннотация")</f>
        <v>Аннотация</v>
      </c>
      <c r="P333" s="40" t="s">
        <v>489</v>
      </c>
    </row>
    <row r="334" spans="1:16" ht="45" x14ac:dyDescent="0.25">
      <c r="A334" s="51" t="s">
        <v>478</v>
      </c>
      <c r="B334" s="29" t="s">
        <v>247</v>
      </c>
      <c r="C334" s="47"/>
      <c r="D334" s="64">
        <v>702319739</v>
      </c>
      <c r="E334" s="32" t="s">
        <v>916</v>
      </c>
      <c r="F334" s="32" t="s">
        <v>917</v>
      </c>
      <c r="G334" s="32" t="str">
        <f t="shared" si="52"/>
        <v>Эксплуатация объектов сетевой инфраструктуры: ЭУМК / Назаров А.В.</v>
      </c>
      <c r="H334" s="69">
        <v>2025</v>
      </c>
      <c r="I334" s="41" t="s">
        <v>159</v>
      </c>
      <c r="J334" s="34"/>
      <c r="K334" s="42">
        <v>279.59999999999997</v>
      </c>
      <c r="L334" s="34"/>
      <c r="M334" s="42">
        <v>14000.4</v>
      </c>
      <c r="N334" s="38">
        <f t="shared" si="50"/>
        <v>0</v>
      </c>
      <c r="O334" s="39" t="str">
        <f t="shared" si="53"/>
        <v>Аннотация</v>
      </c>
      <c r="P334" s="40" t="s">
        <v>918</v>
      </c>
    </row>
    <row r="335" spans="1:16" ht="45" x14ac:dyDescent="0.25">
      <c r="A335" s="51" t="s">
        <v>478</v>
      </c>
      <c r="B335" s="29" t="s">
        <v>247</v>
      </c>
      <c r="C335" s="47"/>
      <c r="D335" s="64">
        <v>702319606</v>
      </c>
      <c r="E335" s="32" t="s">
        <v>919</v>
      </c>
      <c r="F335" s="32" t="s">
        <v>920</v>
      </c>
      <c r="G335" s="32" t="str">
        <f t="shared" si="52"/>
        <v>Работа с прикладным программным обеспечением: ПУМ / Опалева У.С.</v>
      </c>
      <c r="H335" s="69">
        <v>2025</v>
      </c>
      <c r="I335" s="41" t="s">
        <v>512</v>
      </c>
      <c r="J335" s="34"/>
      <c r="K335" s="42">
        <v>92.399999999999991</v>
      </c>
      <c r="L335" s="34"/>
      <c r="M335" s="42">
        <v>4599.5999999999995</v>
      </c>
      <c r="N335" s="38">
        <f t="shared" si="50"/>
        <v>0</v>
      </c>
      <c r="O335" s="39" t="str">
        <f t="shared" si="53"/>
        <v>Аннотация</v>
      </c>
      <c r="P335" s="40" t="s">
        <v>921</v>
      </c>
    </row>
    <row r="336" spans="1:16" ht="45" x14ac:dyDescent="0.25">
      <c r="A336" s="51" t="s">
        <v>478</v>
      </c>
      <c r="B336" s="29" t="s">
        <v>247</v>
      </c>
      <c r="C336" s="47"/>
      <c r="D336" s="64">
        <v>701320066</v>
      </c>
      <c r="E336" s="32" t="s">
        <v>922</v>
      </c>
      <c r="F336" s="32" t="s">
        <v>244</v>
      </c>
      <c r="G336" s="32" t="str">
        <f t="shared" si="52"/>
        <v>Стандартизация, сертификация и техническое документоведение / Перлова О.Н.</v>
      </c>
      <c r="H336" s="69">
        <v>2025</v>
      </c>
      <c r="I336" s="41" t="s">
        <v>159</v>
      </c>
      <c r="J336" s="34"/>
      <c r="K336" s="42">
        <v>266.39999999999998</v>
      </c>
      <c r="L336" s="34"/>
      <c r="M336" s="42">
        <v>13299.6</v>
      </c>
      <c r="N336" s="38">
        <f t="shared" si="50"/>
        <v>0</v>
      </c>
      <c r="O336" s="39" t="str">
        <f t="shared" si="53"/>
        <v>Аннотация</v>
      </c>
      <c r="P336" s="40" t="s">
        <v>923</v>
      </c>
    </row>
    <row r="337" spans="1:16" ht="105" x14ac:dyDescent="0.25">
      <c r="A337" s="51" t="s">
        <v>478</v>
      </c>
      <c r="B337" s="29" t="s">
        <v>247</v>
      </c>
      <c r="C337" s="47"/>
      <c r="D337" s="64">
        <v>701320744</v>
      </c>
      <c r="E337" s="32" t="s">
        <v>873</v>
      </c>
      <c r="F337" s="32" t="s">
        <v>874</v>
      </c>
      <c r="G337" s="32" t="str">
        <f t="shared" si="52"/>
        <v>Обработка цифрового следа в соответствии с моделью деятельности человека (группы людей) и информационно-коммуникационных систем: ПУМ / Поколодина Е.В.</v>
      </c>
      <c r="H337" s="69">
        <v>2025</v>
      </c>
      <c r="I337" s="41" t="s">
        <v>512</v>
      </c>
      <c r="J337" s="34"/>
      <c r="K337" s="42">
        <v>61.199999999999996</v>
      </c>
      <c r="L337" s="34"/>
      <c r="M337" s="42">
        <v>3050.4</v>
      </c>
      <c r="N337" s="38">
        <f t="shared" si="50"/>
        <v>0</v>
      </c>
      <c r="O337" s="39" t="str">
        <f t="shared" si="53"/>
        <v>Аннотация</v>
      </c>
      <c r="P337" s="40" t="s">
        <v>875</v>
      </c>
    </row>
    <row r="338" spans="1:16" ht="105" x14ac:dyDescent="0.25">
      <c r="A338" s="51" t="s">
        <v>478</v>
      </c>
      <c r="B338" s="29" t="s">
        <v>247</v>
      </c>
      <c r="C338" s="47"/>
      <c r="D338" s="64">
        <v>701320743</v>
      </c>
      <c r="E338" s="32" t="s">
        <v>873</v>
      </c>
      <c r="F338" s="32" t="s">
        <v>876</v>
      </c>
      <c r="G338" s="32" t="str">
        <f t="shared" si="52"/>
        <v>Сбор цифрового следа в соответствии с моделью деятельности человека (группы людей) и информационно-коммуникационных систем: ПУМ / Поколодина Е.В.</v>
      </c>
      <c r="H338" s="69">
        <v>2025</v>
      </c>
      <c r="I338" s="41" t="s">
        <v>512</v>
      </c>
      <c r="J338" s="34"/>
      <c r="K338" s="42">
        <v>92.399999999999991</v>
      </c>
      <c r="L338" s="34"/>
      <c r="M338" s="42">
        <v>4599.5999999999995</v>
      </c>
      <c r="N338" s="38">
        <f t="shared" si="50"/>
        <v>0</v>
      </c>
      <c r="O338" s="39" t="str">
        <f t="shared" si="53"/>
        <v>Аннотация</v>
      </c>
      <c r="P338" s="40" t="s">
        <v>877</v>
      </c>
    </row>
    <row r="339" spans="1:16" ht="45" x14ac:dyDescent="0.25">
      <c r="A339" s="51" t="s">
        <v>478</v>
      </c>
      <c r="B339" s="29" t="s">
        <v>247</v>
      </c>
      <c r="C339" s="47"/>
      <c r="D339" s="64">
        <v>702319318</v>
      </c>
      <c r="E339" s="32" t="s">
        <v>238</v>
      </c>
      <c r="F339" s="32" t="s">
        <v>491</v>
      </c>
      <c r="G339" s="32" t="str">
        <f t="shared" si="52"/>
        <v>Правовое обеспечение профессиональной деятельности: ЭУМК / Румынина В.В.</v>
      </c>
      <c r="H339" s="69">
        <v>2025</v>
      </c>
      <c r="I339" s="41" t="s">
        <v>159</v>
      </c>
      <c r="J339" s="34"/>
      <c r="K339" s="42">
        <v>259.2</v>
      </c>
      <c r="L339" s="34"/>
      <c r="M339" s="42">
        <v>12950.4</v>
      </c>
      <c r="N339" s="38">
        <f t="shared" si="50"/>
        <v>0</v>
      </c>
      <c r="O339" s="39" t="str">
        <f t="shared" si="53"/>
        <v>Аннотация</v>
      </c>
      <c r="P339" s="40" t="s">
        <v>492</v>
      </c>
    </row>
    <row r="340" spans="1:16" ht="60" x14ac:dyDescent="0.25">
      <c r="A340" s="51" t="s">
        <v>478</v>
      </c>
      <c r="B340" s="29" t="s">
        <v>247</v>
      </c>
      <c r="C340" s="47"/>
      <c r="D340" s="64">
        <v>702319647</v>
      </c>
      <c r="E340" s="32" t="s">
        <v>924</v>
      </c>
      <c r="F340" s="32" t="s">
        <v>925</v>
      </c>
      <c r="G340" s="32" t="str">
        <f t="shared" si="52"/>
        <v>Операционная система Windows:  базовая настройка и настройка служб Windows Server: ПУМ / Ручкин В.Н.</v>
      </c>
      <c r="H340" s="69">
        <v>2025</v>
      </c>
      <c r="I340" s="41" t="s">
        <v>512</v>
      </c>
      <c r="J340" s="34"/>
      <c r="K340" s="42">
        <v>61.199999999999996</v>
      </c>
      <c r="L340" s="34"/>
      <c r="M340" s="42">
        <v>3050.4</v>
      </c>
      <c r="N340" s="38">
        <f t="shared" si="50"/>
        <v>0</v>
      </c>
      <c r="O340" s="39" t="str">
        <f t="shared" si="53"/>
        <v>Аннотация</v>
      </c>
      <c r="P340" s="40" t="s">
        <v>926</v>
      </c>
    </row>
    <row r="341" spans="1:16" ht="60" x14ac:dyDescent="0.25">
      <c r="A341" s="51" t="s">
        <v>478</v>
      </c>
      <c r="B341" s="29" t="s">
        <v>247</v>
      </c>
      <c r="C341" s="47"/>
      <c r="D341" s="64">
        <v>702319648</v>
      </c>
      <c r="E341" s="32" t="s">
        <v>924</v>
      </c>
      <c r="F341" s="32" t="s">
        <v>927</v>
      </c>
      <c r="G341" s="32" t="str">
        <f t="shared" si="52"/>
        <v>Операционная система Windows:  обновление, конфигурация, поиск неисправностей: ПУМ / Ручкин В.Н.</v>
      </c>
      <c r="H341" s="69">
        <v>2025</v>
      </c>
      <c r="I341" s="41" t="s">
        <v>512</v>
      </c>
      <c r="J341" s="34"/>
      <c r="K341" s="42">
        <v>61.199999999999996</v>
      </c>
      <c r="L341" s="34"/>
      <c r="M341" s="42">
        <v>3050.4</v>
      </c>
      <c r="N341" s="38">
        <f t="shared" si="50"/>
        <v>0</v>
      </c>
      <c r="O341" s="39" t="str">
        <f t="shared" si="53"/>
        <v>Аннотация</v>
      </c>
      <c r="P341" s="40" t="s">
        <v>928</v>
      </c>
    </row>
    <row r="342" spans="1:16" ht="45" x14ac:dyDescent="0.25">
      <c r="A342" s="51" t="s">
        <v>478</v>
      </c>
      <c r="B342" s="29" t="s">
        <v>247</v>
      </c>
      <c r="C342" s="47"/>
      <c r="D342" s="64">
        <v>702319511</v>
      </c>
      <c r="E342" s="32" t="s">
        <v>881</v>
      </c>
      <c r="F342" s="32" t="s">
        <v>882</v>
      </c>
      <c r="G342" s="32" t="str">
        <f t="shared" si="52"/>
        <v>Основы алгоритмизации и программирования: ЭУМК / Семакин И.Г.</v>
      </c>
      <c r="H342" s="69">
        <v>2025</v>
      </c>
      <c r="I342" s="41" t="s">
        <v>159</v>
      </c>
      <c r="J342" s="34"/>
      <c r="K342" s="42">
        <v>255.6</v>
      </c>
      <c r="L342" s="34"/>
      <c r="M342" s="42">
        <v>12800.4</v>
      </c>
      <c r="N342" s="38">
        <f t="shared" si="50"/>
        <v>0</v>
      </c>
      <c r="O342" s="39" t="str">
        <f t="shared" si="53"/>
        <v>Аннотация</v>
      </c>
      <c r="P342" s="40" t="s">
        <v>883</v>
      </c>
    </row>
    <row r="343" spans="1:16" ht="45" x14ac:dyDescent="0.25">
      <c r="A343" s="51" t="s">
        <v>478</v>
      </c>
      <c r="B343" s="29" t="s">
        <v>247</v>
      </c>
      <c r="C343" s="47"/>
      <c r="D343" s="64">
        <v>702319487</v>
      </c>
      <c r="E343" s="32" t="s">
        <v>245</v>
      </c>
      <c r="F343" s="32" t="s">
        <v>929</v>
      </c>
      <c r="G343" s="32" t="str">
        <f t="shared" si="52"/>
        <v>Архитектура аппаратных средств: ЭУМК / Сенкевич А.В.</v>
      </c>
      <c r="H343" s="69">
        <v>2025</v>
      </c>
      <c r="I343" s="41" t="s">
        <v>159</v>
      </c>
      <c r="J343" s="34"/>
      <c r="K343" s="42">
        <v>223.2</v>
      </c>
      <c r="L343" s="34"/>
      <c r="M343" s="42">
        <v>11150.4</v>
      </c>
      <c r="N343" s="38">
        <f t="shared" si="50"/>
        <v>0</v>
      </c>
      <c r="O343" s="39" t="str">
        <f t="shared" si="53"/>
        <v>Аннотация</v>
      </c>
      <c r="P343" s="40" t="s">
        <v>930</v>
      </c>
    </row>
    <row r="344" spans="1:16" ht="60" x14ac:dyDescent="0.25">
      <c r="A344" s="51" t="s">
        <v>478</v>
      </c>
      <c r="B344" s="29" t="s">
        <v>247</v>
      </c>
      <c r="C344" s="47"/>
      <c r="D344" s="64">
        <v>701320344</v>
      </c>
      <c r="E344" s="32" t="s">
        <v>885</v>
      </c>
      <c r="F344" s="32" t="s">
        <v>931</v>
      </c>
      <c r="G344" s="32" t="str">
        <f t="shared" si="52"/>
        <v>Организация, принципы построения и функционирования компьютерных сетей: ЭУМК / Ушаков И.А.</v>
      </c>
      <c r="H344" s="69">
        <v>2025</v>
      </c>
      <c r="I344" s="41" t="s">
        <v>159</v>
      </c>
      <c r="J344" s="34"/>
      <c r="K344" s="42">
        <v>231.6</v>
      </c>
      <c r="L344" s="34"/>
      <c r="M344" s="42">
        <v>11600.4</v>
      </c>
      <c r="N344" s="38">
        <f t="shared" si="50"/>
        <v>0</v>
      </c>
      <c r="O344" s="39" t="str">
        <f t="shared" si="53"/>
        <v>Аннотация</v>
      </c>
      <c r="P344" s="40" t="s">
        <v>932</v>
      </c>
    </row>
    <row r="345" spans="1:16" ht="45" x14ac:dyDescent="0.25">
      <c r="A345" s="51" t="s">
        <v>478</v>
      </c>
      <c r="B345" s="29" t="s">
        <v>247</v>
      </c>
      <c r="C345" s="47"/>
      <c r="D345" s="64">
        <v>702319553</v>
      </c>
      <c r="E345" s="32" t="s">
        <v>246</v>
      </c>
      <c r="F345" s="32" t="s">
        <v>933</v>
      </c>
      <c r="G345" s="32" t="str">
        <f t="shared" si="52"/>
        <v>Основы проектирования баз данных: ЭУМК / Федорова Г.Н.</v>
      </c>
      <c r="H345" s="69">
        <v>2025</v>
      </c>
      <c r="I345" s="41" t="s">
        <v>159</v>
      </c>
      <c r="J345" s="34"/>
      <c r="K345" s="42">
        <v>220.79999999999998</v>
      </c>
      <c r="L345" s="34"/>
      <c r="M345" s="42">
        <v>11049.6</v>
      </c>
      <c r="N345" s="38">
        <f t="shared" si="50"/>
        <v>0</v>
      </c>
      <c r="O345" s="39" t="str">
        <f t="shared" si="53"/>
        <v>Аннотация</v>
      </c>
      <c r="P345" s="40" t="s">
        <v>934</v>
      </c>
    </row>
    <row r="346" spans="1:16" ht="60" x14ac:dyDescent="0.25">
      <c r="A346" s="51" t="s">
        <v>478</v>
      </c>
      <c r="B346" s="29" t="s">
        <v>247</v>
      </c>
      <c r="C346" s="47"/>
      <c r="D346" s="64">
        <v>702319661</v>
      </c>
      <c r="E346" s="32" t="s">
        <v>935</v>
      </c>
      <c r="F346" s="32" t="s">
        <v>936</v>
      </c>
      <c r="G346" s="32" t="str">
        <f t="shared" si="52"/>
        <v>Операционная система Linux: базовая настройка, дистрибутивы Debian и CentOS: ПУМ / Хашковский В.В.</v>
      </c>
      <c r="H346" s="69">
        <v>2025</v>
      </c>
      <c r="I346" s="41" t="s">
        <v>512</v>
      </c>
      <c r="J346" s="34"/>
      <c r="K346" s="42">
        <v>61.199999999999996</v>
      </c>
      <c r="L346" s="34"/>
      <c r="M346" s="42">
        <v>3050.4</v>
      </c>
      <c r="N346" s="38">
        <f t="shared" si="50"/>
        <v>0</v>
      </c>
      <c r="O346" s="39" t="str">
        <f t="shared" si="53"/>
        <v>Аннотация</v>
      </c>
      <c r="P346" s="40" t="s">
        <v>937</v>
      </c>
    </row>
    <row r="347" spans="1:16" ht="60" x14ac:dyDescent="0.25">
      <c r="A347" s="51" t="s">
        <v>478</v>
      </c>
      <c r="B347" s="29" t="s">
        <v>247</v>
      </c>
      <c r="C347" s="47"/>
      <c r="D347" s="64">
        <v>702319662</v>
      </c>
      <c r="E347" s="32" t="s">
        <v>935</v>
      </c>
      <c r="F347" s="32" t="s">
        <v>938</v>
      </c>
      <c r="G347" s="32" t="str">
        <f t="shared" si="52"/>
        <v>Операционная система Linux: обновление, конфигурация, поиск неисправностей: ПУМ / Хашковский В.В.</v>
      </c>
      <c r="H347" s="69">
        <v>2025</v>
      </c>
      <c r="I347" s="41" t="s">
        <v>512</v>
      </c>
      <c r="J347" s="34"/>
      <c r="K347" s="42">
        <v>61.199999999999996</v>
      </c>
      <c r="L347" s="34"/>
      <c r="M347" s="42">
        <v>3050.4</v>
      </c>
      <c r="N347" s="38">
        <f t="shared" si="50"/>
        <v>0</v>
      </c>
      <c r="O347" s="39" t="str">
        <f t="shared" si="53"/>
        <v>Аннотация</v>
      </c>
      <c r="P347" s="40" t="s">
        <v>939</v>
      </c>
    </row>
    <row r="348" spans="1:16" ht="45" x14ac:dyDescent="0.25">
      <c r="A348" s="51" t="s">
        <v>478</v>
      </c>
      <c r="B348" s="29" t="s">
        <v>248</v>
      </c>
      <c r="C348" s="47"/>
      <c r="D348" s="64">
        <v>702319770</v>
      </c>
      <c r="E348" s="32" t="s">
        <v>249</v>
      </c>
      <c r="F348" s="32" t="s">
        <v>940</v>
      </c>
      <c r="G348" s="32" t="str">
        <f t="shared" si="52"/>
        <v>Компьютерные сети: ЭУМК / Баринов В.В.</v>
      </c>
      <c r="H348" s="69">
        <v>2025</v>
      </c>
      <c r="I348" s="41" t="s">
        <v>159</v>
      </c>
      <c r="J348" s="34"/>
      <c r="K348" s="42">
        <v>280.8</v>
      </c>
      <c r="L348" s="34"/>
      <c r="M348" s="42">
        <v>14049.6</v>
      </c>
      <c r="N348" s="38">
        <f t="shared" si="50"/>
        <v>0</v>
      </c>
      <c r="O348" s="39" t="str">
        <f t="shared" si="53"/>
        <v>Аннотация</v>
      </c>
      <c r="P348" s="40" t="s">
        <v>941</v>
      </c>
    </row>
    <row r="349" spans="1:16" ht="45" x14ac:dyDescent="0.25">
      <c r="A349" s="51" t="s">
        <v>478</v>
      </c>
      <c r="B349" s="29" t="s">
        <v>248</v>
      </c>
      <c r="C349" s="47"/>
      <c r="D349" s="64">
        <v>702319303</v>
      </c>
      <c r="E349" s="32" t="s">
        <v>898</v>
      </c>
      <c r="F349" s="32" t="s">
        <v>899</v>
      </c>
      <c r="G349" s="32" t="str">
        <f t="shared" si="52"/>
        <v>Операционные системы и среды: ЭУМК / Батаев А.В.</v>
      </c>
      <c r="H349" s="69">
        <v>2025</v>
      </c>
      <c r="I349" s="41" t="s">
        <v>159</v>
      </c>
      <c r="J349" s="34"/>
      <c r="K349" s="42">
        <v>320.39999999999998</v>
      </c>
      <c r="L349" s="34"/>
      <c r="M349" s="42">
        <v>15999.599999999999</v>
      </c>
      <c r="N349" s="38">
        <f t="shared" si="50"/>
        <v>0</v>
      </c>
      <c r="O349" s="39" t="str">
        <f t="shared" si="53"/>
        <v>Аннотация</v>
      </c>
      <c r="P349" s="40" t="s">
        <v>900</v>
      </c>
    </row>
    <row r="350" spans="1:16" ht="45" x14ac:dyDescent="0.25">
      <c r="A350" s="51" t="s">
        <v>478</v>
      </c>
      <c r="B350" s="29" t="s">
        <v>248</v>
      </c>
      <c r="C350" s="47"/>
      <c r="D350" s="64">
        <v>701321040</v>
      </c>
      <c r="E350" s="32" t="s">
        <v>942</v>
      </c>
      <c r="F350" s="32" t="s">
        <v>943</v>
      </c>
      <c r="G350" s="32" t="str">
        <f t="shared" si="52"/>
        <v>Кодирование на языках web-программирования: ПУМ / Бережков А.В.</v>
      </c>
      <c r="H350" s="69">
        <v>2025</v>
      </c>
      <c r="I350" s="41" t="s">
        <v>512</v>
      </c>
      <c r="J350" s="34"/>
      <c r="K350" s="42">
        <v>92.399999999999991</v>
      </c>
      <c r="L350" s="34"/>
      <c r="M350" s="42">
        <v>4599.5999999999995</v>
      </c>
      <c r="N350" s="38">
        <f t="shared" ref="N350:N413" si="54">J350*K350+L350*M350</f>
        <v>0</v>
      </c>
      <c r="O350" s="39" t="str">
        <f t="shared" si="53"/>
        <v>Аннотация</v>
      </c>
      <c r="P350" s="40" t="s">
        <v>944</v>
      </c>
    </row>
    <row r="351" spans="1:16" ht="45" x14ac:dyDescent="0.25">
      <c r="A351" s="51" t="s">
        <v>478</v>
      </c>
      <c r="B351" s="29" t="s">
        <v>248</v>
      </c>
      <c r="C351" s="47"/>
      <c r="D351" s="64">
        <v>701321077</v>
      </c>
      <c r="E351" s="32" t="s">
        <v>942</v>
      </c>
      <c r="F351" s="32" t="s">
        <v>945</v>
      </c>
      <c r="G351" s="32" t="str">
        <f t="shared" si="52"/>
        <v>Проектирование разделов информационных ресурсов: ПУМ / Бережков А.В.</v>
      </c>
      <c r="H351" s="69">
        <v>2025</v>
      </c>
      <c r="I351" s="41" t="s">
        <v>512</v>
      </c>
      <c r="J351" s="34"/>
      <c r="K351" s="42">
        <v>92.399999999999991</v>
      </c>
      <c r="L351" s="34"/>
      <c r="M351" s="42">
        <v>4599.5999999999995</v>
      </c>
      <c r="N351" s="38">
        <f t="shared" si="54"/>
        <v>0</v>
      </c>
      <c r="O351" s="39" t="str">
        <f t="shared" si="53"/>
        <v>Аннотация</v>
      </c>
      <c r="P351" s="40" t="s">
        <v>946</v>
      </c>
    </row>
    <row r="352" spans="1:16" ht="60" x14ac:dyDescent="0.25">
      <c r="A352" s="51" t="s">
        <v>478</v>
      </c>
      <c r="B352" s="29" t="s">
        <v>248</v>
      </c>
      <c r="C352" s="47"/>
      <c r="D352" s="64">
        <v>701321066</v>
      </c>
      <c r="E352" s="32" t="s">
        <v>942</v>
      </c>
      <c r="F352" s="32" t="s">
        <v>947</v>
      </c>
      <c r="G352" s="32" t="str">
        <f t="shared" si="52"/>
        <v>Тестирование интеграции информационных ресурсов с внешними сервисами и учетными системами: ПУМ / Бережков А.В.</v>
      </c>
      <c r="H352" s="69">
        <v>2025</v>
      </c>
      <c r="I352" s="41" t="s">
        <v>512</v>
      </c>
      <c r="J352" s="34"/>
      <c r="K352" s="42">
        <v>61.199999999999996</v>
      </c>
      <c r="L352" s="34"/>
      <c r="M352" s="42">
        <v>3050.4</v>
      </c>
      <c r="N352" s="38">
        <f t="shared" si="54"/>
        <v>0</v>
      </c>
      <c r="O352" s="39" t="str">
        <f t="shared" si="53"/>
        <v>Аннотация</v>
      </c>
      <c r="P352" s="40" t="s">
        <v>948</v>
      </c>
    </row>
    <row r="353" spans="1:16" ht="60" x14ac:dyDescent="0.25">
      <c r="A353" s="51" t="s">
        <v>478</v>
      </c>
      <c r="B353" s="29" t="s">
        <v>248</v>
      </c>
      <c r="C353" s="47"/>
      <c r="D353" s="64">
        <v>701320282</v>
      </c>
      <c r="E353" s="32" t="s">
        <v>949</v>
      </c>
      <c r="F353" s="32" t="s">
        <v>950</v>
      </c>
      <c r="G353" s="32" t="str">
        <f t="shared" si="52"/>
        <v>Обратное проектирование с помощью ручного измерительного инструмента: ПУМ / Ганьшин В.К.</v>
      </c>
      <c r="H353" s="69">
        <v>2025</v>
      </c>
      <c r="I353" s="41" t="s">
        <v>512</v>
      </c>
      <c r="J353" s="34"/>
      <c r="K353" s="42">
        <v>123.6</v>
      </c>
      <c r="L353" s="34"/>
      <c r="M353" s="42">
        <v>6200.4</v>
      </c>
      <c r="N353" s="38">
        <f t="shared" si="54"/>
        <v>0</v>
      </c>
      <c r="O353" s="39" t="str">
        <f t="shared" si="53"/>
        <v>Аннотация</v>
      </c>
      <c r="P353" s="40" t="s">
        <v>951</v>
      </c>
    </row>
    <row r="354" spans="1:16" ht="45" x14ac:dyDescent="0.25">
      <c r="A354" s="51" t="s">
        <v>478</v>
      </c>
      <c r="B354" s="29" t="s">
        <v>248</v>
      </c>
      <c r="C354" s="47"/>
      <c r="D354" s="64">
        <v>701320283</v>
      </c>
      <c r="E354" s="32" t="s">
        <v>949</v>
      </c>
      <c r="F354" s="32" t="s">
        <v>952</v>
      </c>
      <c r="G354" s="32" t="str">
        <f t="shared" si="52"/>
        <v>Оцифровка детали: ПУМ / Ганьшин В.К.</v>
      </c>
      <c r="H354" s="69">
        <v>2025</v>
      </c>
      <c r="I354" s="41" t="s">
        <v>512</v>
      </c>
      <c r="J354" s="34"/>
      <c r="K354" s="42">
        <v>123.6</v>
      </c>
      <c r="L354" s="34"/>
      <c r="M354" s="42">
        <v>6200.4</v>
      </c>
      <c r="N354" s="38">
        <f t="shared" si="54"/>
        <v>0</v>
      </c>
      <c r="O354" s="39" t="str">
        <f t="shared" si="53"/>
        <v>Аннотация</v>
      </c>
      <c r="P354" s="40" t="s">
        <v>953</v>
      </c>
    </row>
    <row r="355" spans="1:16" ht="60" x14ac:dyDescent="0.25">
      <c r="A355" s="51" t="s">
        <v>478</v>
      </c>
      <c r="B355" s="29" t="s">
        <v>248</v>
      </c>
      <c r="C355" s="47"/>
      <c r="D355" s="64">
        <v>701320281</v>
      </c>
      <c r="E355" s="32" t="s">
        <v>949</v>
      </c>
      <c r="F355" s="32" t="s">
        <v>954</v>
      </c>
      <c r="G355" s="32" t="str">
        <f t="shared" si="52"/>
        <v>Перевод полигональных моделей в CAD-модели. Обработка результатов сканирования: ПУМ / Ганьшин В.К.</v>
      </c>
      <c r="H355" s="69">
        <v>2025</v>
      </c>
      <c r="I355" s="41" t="s">
        <v>512</v>
      </c>
      <c r="J355" s="34"/>
      <c r="K355" s="42">
        <v>123.6</v>
      </c>
      <c r="L355" s="34"/>
      <c r="M355" s="42">
        <v>6200.4</v>
      </c>
      <c r="N355" s="38">
        <f t="shared" si="54"/>
        <v>0</v>
      </c>
      <c r="O355" s="39" t="str">
        <f t="shared" si="53"/>
        <v>Аннотация</v>
      </c>
      <c r="P355" s="40" t="s">
        <v>955</v>
      </c>
    </row>
    <row r="356" spans="1:16" ht="45" x14ac:dyDescent="0.25">
      <c r="A356" s="51" t="s">
        <v>478</v>
      </c>
      <c r="B356" s="29" t="s">
        <v>248</v>
      </c>
      <c r="C356" s="47"/>
      <c r="D356" s="64">
        <v>701320089</v>
      </c>
      <c r="E356" s="32" t="s">
        <v>904</v>
      </c>
      <c r="F356" s="32" t="s">
        <v>905</v>
      </c>
      <c r="G356" s="32" t="str">
        <f t="shared" si="52"/>
        <v>Информационные технологии: ЭУМК / Гохберг Г.С.</v>
      </c>
      <c r="H356" s="69">
        <v>2025</v>
      </c>
      <c r="I356" s="41" t="s">
        <v>159</v>
      </c>
      <c r="J356" s="34"/>
      <c r="K356" s="42">
        <v>237.6</v>
      </c>
      <c r="L356" s="34"/>
      <c r="M356" s="42">
        <v>11900.4</v>
      </c>
      <c r="N356" s="38">
        <f t="shared" si="54"/>
        <v>0</v>
      </c>
      <c r="O356" s="39" t="str">
        <f t="shared" si="53"/>
        <v>Аннотация</v>
      </c>
      <c r="P356" s="40" t="s">
        <v>906</v>
      </c>
    </row>
    <row r="357" spans="1:16" ht="45" x14ac:dyDescent="0.25">
      <c r="A357" s="51" t="s">
        <v>478</v>
      </c>
      <c r="B357" s="29" t="s">
        <v>248</v>
      </c>
      <c r="C357" s="47"/>
      <c r="D357" s="64">
        <v>702319657</v>
      </c>
      <c r="E357" s="32" t="s">
        <v>956</v>
      </c>
      <c r="F357" s="32" t="s">
        <v>957</v>
      </c>
      <c r="G357" s="32" t="str">
        <f t="shared" si="52"/>
        <v xml:space="preserve"> Юзабилити веб-сайта: ПУМ / Журкин М.С.</v>
      </c>
      <c r="H357" s="69">
        <v>2025</v>
      </c>
      <c r="I357" s="41" t="s">
        <v>512</v>
      </c>
      <c r="J357" s="34"/>
      <c r="K357" s="42">
        <v>61.199999999999996</v>
      </c>
      <c r="L357" s="34"/>
      <c r="M357" s="42">
        <v>3050.4</v>
      </c>
      <c r="N357" s="38">
        <f t="shared" si="54"/>
        <v>0</v>
      </c>
      <c r="O357" s="39" t="str">
        <f t="shared" si="53"/>
        <v>Аннотация</v>
      </c>
      <c r="P357" s="40" t="s">
        <v>958</v>
      </c>
    </row>
    <row r="358" spans="1:16" ht="45" x14ac:dyDescent="0.25">
      <c r="A358" s="51" t="s">
        <v>478</v>
      </c>
      <c r="B358" s="29" t="s">
        <v>248</v>
      </c>
      <c r="C358" s="47"/>
      <c r="D358" s="64">
        <v>702319656</v>
      </c>
      <c r="E358" s="32" t="s">
        <v>956</v>
      </c>
      <c r="F358" s="32" t="s">
        <v>959</v>
      </c>
      <c r="G358" s="32" t="str">
        <f t="shared" si="52"/>
        <v>Анимация (ПО+СSS+JS): ПУМ / Журкин М.С.</v>
      </c>
      <c r="H358" s="69">
        <v>2025</v>
      </c>
      <c r="I358" s="41" t="s">
        <v>512</v>
      </c>
      <c r="J358" s="34"/>
      <c r="K358" s="42">
        <v>61.199999999999996</v>
      </c>
      <c r="L358" s="34"/>
      <c r="M358" s="42">
        <v>3050.4</v>
      </c>
      <c r="N358" s="38">
        <f t="shared" si="54"/>
        <v>0</v>
      </c>
      <c r="O358" s="39" t="str">
        <f t="shared" si="53"/>
        <v>Аннотация</v>
      </c>
      <c r="P358" s="40" t="s">
        <v>960</v>
      </c>
    </row>
    <row r="359" spans="1:16" ht="45" x14ac:dyDescent="0.25">
      <c r="A359" s="51" t="s">
        <v>478</v>
      </c>
      <c r="B359" s="29" t="s">
        <v>248</v>
      </c>
      <c r="C359" s="47"/>
      <c r="D359" s="64">
        <v>702319764</v>
      </c>
      <c r="E359" s="32" t="s">
        <v>956</v>
      </c>
      <c r="F359" s="32" t="s">
        <v>961</v>
      </c>
      <c r="G359" s="32" t="str">
        <f t="shared" si="52"/>
        <v>Архитектура межсетевого взаимодействия: ПУМ / Журкин М.С.</v>
      </c>
      <c r="H359" s="69">
        <v>2025</v>
      </c>
      <c r="I359" s="41" t="s">
        <v>512</v>
      </c>
      <c r="J359" s="34"/>
      <c r="K359" s="42">
        <v>92.399999999999991</v>
      </c>
      <c r="L359" s="34"/>
      <c r="M359" s="42">
        <v>4599.5999999999995</v>
      </c>
      <c r="N359" s="38">
        <f t="shared" si="54"/>
        <v>0</v>
      </c>
      <c r="O359" s="39" t="str">
        <f t="shared" si="53"/>
        <v>Аннотация</v>
      </c>
      <c r="P359" s="40" t="s">
        <v>962</v>
      </c>
    </row>
    <row r="360" spans="1:16" ht="45" x14ac:dyDescent="0.25">
      <c r="A360" s="51" t="s">
        <v>478</v>
      </c>
      <c r="B360" s="29" t="s">
        <v>248</v>
      </c>
      <c r="C360" s="47"/>
      <c r="D360" s="64">
        <v>702319765</v>
      </c>
      <c r="E360" s="32" t="s">
        <v>956</v>
      </c>
      <c r="F360" s="32" t="s">
        <v>963</v>
      </c>
      <c r="G360" s="32" t="str">
        <f t="shared" si="52"/>
        <v>Безопасное хранение данных, защита от SQL-инъекций: ПУМ / Журкин М.С.</v>
      </c>
      <c r="H360" s="69">
        <v>2025</v>
      </c>
      <c r="I360" s="41" t="s">
        <v>512</v>
      </c>
      <c r="J360" s="34"/>
      <c r="K360" s="42">
        <v>92.399999999999991</v>
      </c>
      <c r="L360" s="34"/>
      <c r="M360" s="42">
        <v>4599.5999999999995</v>
      </c>
      <c r="N360" s="38">
        <f t="shared" si="54"/>
        <v>0</v>
      </c>
      <c r="O360" s="39" t="str">
        <f t="shared" si="53"/>
        <v>Аннотация</v>
      </c>
      <c r="P360" s="40" t="s">
        <v>964</v>
      </c>
    </row>
    <row r="361" spans="1:16" ht="45" x14ac:dyDescent="0.25">
      <c r="A361" s="51" t="s">
        <v>478</v>
      </c>
      <c r="B361" s="29" t="s">
        <v>248</v>
      </c>
      <c r="C361" s="47"/>
      <c r="D361" s="64">
        <v>702319756</v>
      </c>
      <c r="E361" s="32" t="s">
        <v>956</v>
      </c>
      <c r="F361" s="32" t="s">
        <v>965</v>
      </c>
      <c r="G361" s="32" t="str">
        <f t="shared" si="52"/>
        <v>Использование Интернет-протоколов в РНР для решения типовых задач: ПУМ / Журкин М.С.</v>
      </c>
      <c r="H361" s="69">
        <v>2025</v>
      </c>
      <c r="I361" s="41" t="s">
        <v>512</v>
      </c>
      <c r="J361" s="34"/>
      <c r="K361" s="42">
        <v>92.399999999999991</v>
      </c>
      <c r="L361" s="34"/>
      <c r="M361" s="42">
        <v>4599.5999999999995</v>
      </c>
      <c r="N361" s="38">
        <f t="shared" si="54"/>
        <v>0</v>
      </c>
      <c r="O361" s="39" t="str">
        <f t="shared" si="53"/>
        <v>Аннотация</v>
      </c>
      <c r="P361" s="40" t="s">
        <v>966</v>
      </c>
    </row>
    <row r="362" spans="1:16" ht="45" x14ac:dyDescent="0.25">
      <c r="A362" s="51" t="s">
        <v>478</v>
      </c>
      <c r="B362" s="29" t="s">
        <v>248</v>
      </c>
      <c r="C362" s="47"/>
      <c r="D362" s="64">
        <v>702319658</v>
      </c>
      <c r="E362" s="32" t="s">
        <v>956</v>
      </c>
      <c r="F362" s="32" t="s">
        <v>967</v>
      </c>
      <c r="G362" s="32" t="str">
        <f t="shared" si="52"/>
        <v>Пре- и постпроцессоры в СSS: ПУМ / Журкин М.С.</v>
      </c>
      <c r="H362" s="69">
        <v>2025</v>
      </c>
      <c r="I362" s="41" t="s">
        <v>512</v>
      </c>
      <c r="J362" s="34"/>
      <c r="K362" s="42">
        <v>61.199999999999996</v>
      </c>
      <c r="L362" s="34"/>
      <c r="M362" s="42">
        <v>3050.4</v>
      </c>
      <c r="N362" s="38">
        <f t="shared" si="54"/>
        <v>0</v>
      </c>
      <c r="O362" s="39" t="str">
        <f t="shared" si="53"/>
        <v>Аннотация</v>
      </c>
      <c r="P362" s="40" t="s">
        <v>968</v>
      </c>
    </row>
    <row r="363" spans="1:16" ht="45" x14ac:dyDescent="0.25">
      <c r="A363" s="51" t="s">
        <v>478</v>
      </c>
      <c r="B363" s="29" t="s">
        <v>248</v>
      </c>
      <c r="C363" s="47"/>
      <c r="D363" s="64">
        <v>702319762</v>
      </c>
      <c r="E363" s="32" t="s">
        <v>956</v>
      </c>
      <c r="F363" s="32" t="s">
        <v>969</v>
      </c>
      <c r="G363" s="32" t="str">
        <f t="shared" ref="G363:G413" si="55">F363 &amp; " / " &amp; E363</f>
        <v>РНР-фреймворки: ПУМ / Журкин М.С.</v>
      </c>
      <c r="H363" s="69">
        <v>2025</v>
      </c>
      <c r="I363" s="41" t="s">
        <v>512</v>
      </c>
      <c r="J363" s="34"/>
      <c r="K363" s="42">
        <v>92.399999999999991</v>
      </c>
      <c r="L363" s="34"/>
      <c r="M363" s="42">
        <v>4599.5999999999995</v>
      </c>
      <c r="N363" s="38">
        <f t="shared" si="54"/>
        <v>0</v>
      </c>
      <c r="O363" s="39" t="str">
        <f t="shared" si="53"/>
        <v>Аннотация</v>
      </c>
      <c r="P363" s="40" t="s">
        <v>970</v>
      </c>
    </row>
    <row r="364" spans="1:16" ht="45" x14ac:dyDescent="0.25">
      <c r="A364" s="51" t="s">
        <v>478</v>
      </c>
      <c r="B364" s="29" t="s">
        <v>248</v>
      </c>
      <c r="C364" s="47"/>
      <c r="D364" s="64">
        <v>702319664</v>
      </c>
      <c r="E364" s="32" t="s">
        <v>956</v>
      </c>
      <c r="F364" s="32" t="s">
        <v>971</v>
      </c>
      <c r="G364" s="32" t="str">
        <f t="shared" si="55"/>
        <v>Стандарты и спецификации верстки и представления информации в веб: ПУМ / Журкин М.С.</v>
      </c>
      <c r="H364" s="69">
        <v>2025</v>
      </c>
      <c r="I364" s="41" t="s">
        <v>512</v>
      </c>
      <c r="J364" s="34"/>
      <c r="K364" s="42">
        <v>61.199999999999996</v>
      </c>
      <c r="L364" s="34"/>
      <c r="M364" s="42">
        <v>3050.4</v>
      </c>
      <c r="N364" s="38">
        <f t="shared" si="54"/>
        <v>0</v>
      </c>
      <c r="O364" s="39" t="str">
        <f t="shared" si="53"/>
        <v>Аннотация</v>
      </c>
      <c r="P364" s="40" t="s">
        <v>972</v>
      </c>
    </row>
    <row r="365" spans="1:16" ht="45" x14ac:dyDescent="0.25">
      <c r="A365" s="51" t="s">
        <v>478</v>
      </c>
      <c r="B365" s="29" t="s">
        <v>248</v>
      </c>
      <c r="C365" s="47"/>
      <c r="D365" s="64">
        <v>702319663</v>
      </c>
      <c r="E365" s="32" t="s">
        <v>956</v>
      </c>
      <c r="F365" s="32" t="s">
        <v>973</v>
      </c>
      <c r="G365" s="32" t="str">
        <f t="shared" si="55"/>
        <v>Факторы SEO в верстке веб-страниц: ПУМ / Журкин М.С.</v>
      </c>
      <c r="H365" s="69">
        <v>2025</v>
      </c>
      <c r="I365" s="41" t="s">
        <v>512</v>
      </c>
      <c r="J365" s="34"/>
      <c r="K365" s="42">
        <v>61.199999999999996</v>
      </c>
      <c r="L365" s="34"/>
      <c r="M365" s="42">
        <v>3050.4</v>
      </c>
      <c r="N365" s="38">
        <f t="shared" si="54"/>
        <v>0</v>
      </c>
      <c r="O365" s="39" t="str">
        <f t="shared" si="53"/>
        <v>Аннотация</v>
      </c>
      <c r="P365" s="40" t="s">
        <v>974</v>
      </c>
    </row>
    <row r="366" spans="1:16" ht="45" x14ac:dyDescent="0.25">
      <c r="A366" s="51" t="s">
        <v>478</v>
      </c>
      <c r="B366" s="29" t="s">
        <v>248</v>
      </c>
      <c r="C366" s="47"/>
      <c r="D366" s="64">
        <v>701320027</v>
      </c>
      <c r="E366" s="32" t="s">
        <v>975</v>
      </c>
      <c r="F366" s="32" t="s">
        <v>976</v>
      </c>
      <c r="G366" s="32" t="str">
        <f t="shared" si="55"/>
        <v>Обработка отраслевой информации: ЭУМК / Зверева В.П.</v>
      </c>
      <c r="H366" s="69">
        <v>2025</v>
      </c>
      <c r="I366" s="41" t="s">
        <v>159</v>
      </c>
      <c r="J366" s="34"/>
      <c r="K366" s="42">
        <v>183.6</v>
      </c>
      <c r="L366" s="34"/>
      <c r="M366" s="42">
        <v>9200.4</v>
      </c>
      <c r="N366" s="38">
        <f t="shared" si="54"/>
        <v>0</v>
      </c>
      <c r="O366" s="39" t="str">
        <f t="shared" si="53"/>
        <v>Аннотация</v>
      </c>
      <c r="P366" s="40" t="s">
        <v>977</v>
      </c>
    </row>
    <row r="367" spans="1:16" ht="60" x14ac:dyDescent="0.25">
      <c r="A367" s="51" t="s">
        <v>478</v>
      </c>
      <c r="B367" s="29" t="s">
        <v>248</v>
      </c>
      <c r="C367" s="47"/>
      <c r="D367" s="64">
        <v>701320028</v>
      </c>
      <c r="E367" s="32" t="s">
        <v>975</v>
      </c>
      <c r="F367" s="32" t="s">
        <v>978</v>
      </c>
      <c r="G367" s="32" t="str">
        <f t="shared" si="55"/>
        <v>Сопровождение и обслуживание программного обеспечения компьютерных систем: ЭУМК / Зверева В.П.</v>
      </c>
      <c r="H367" s="69">
        <v>2025</v>
      </c>
      <c r="I367" s="41" t="s">
        <v>159</v>
      </c>
      <c r="J367" s="34"/>
      <c r="K367" s="42">
        <v>309.59999999999997</v>
      </c>
      <c r="L367" s="34"/>
      <c r="M367" s="42">
        <v>15500.4</v>
      </c>
      <c r="N367" s="38">
        <f t="shared" si="54"/>
        <v>0</v>
      </c>
      <c r="O367" s="39" t="str">
        <f t="shared" si="53"/>
        <v>Аннотация</v>
      </c>
      <c r="P367" s="40" t="s">
        <v>979</v>
      </c>
    </row>
    <row r="368" spans="1:16" ht="45" x14ac:dyDescent="0.25">
      <c r="A368" s="51" t="s">
        <v>478</v>
      </c>
      <c r="B368" s="29" t="s">
        <v>248</v>
      </c>
      <c r="C368" s="47"/>
      <c r="D368" s="64">
        <v>701320317</v>
      </c>
      <c r="E368" s="32" t="s">
        <v>980</v>
      </c>
      <c r="F368" s="32" t="s">
        <v>981</v>
      </c>
      <c r="G368" s="32" t="str">
        <f t="shared" si="55"/>
        <v>Проектирование приложений интернета вещей: ПУМ / Идиатуллов Т.Т.</v>
      </c>
      <c r="H368" s="69">
        <v>2025</v>
      </c>
      <c r="I368" s="41" t="s">
        <v>512</v>
      </c>
      <c r="J368" s="34"/>
      <c r="K368" s="42">
        <v>123.6</v>
      </c>
      <c r="L368" s="34"/>
      <c r="M368" s="42">
        <v>6200.4</v>
      </c>
      <c r="N368" s="38">
        <f t="shared" si="54"/>
        <v>0</v>
      </c>
      <c r="O368" s="39" t="str">
        <f t="shared" si="53"/>
        <v>Аннотация</v>
      </c>
      <c r="P368" s="40" t="s">
        <v>982</v>
      </c>
    </row>
    <row r="369" spans="1:16" ht="60" x14ac:dyDescent="0.25">
      <c r="A369" s="51" t="s">
        <v>478</v>
      </c>
      <c r="B369" s="29" t="s">
        <v>248</v>
      </c>
      <c r="C369" s="47"/>
      <c r="D369" s="64">
        <v>701320318</v>
      </c>
      <c r="E369" s="32" t="s">
        <v>980</v>
      </c>
      <c r="F369" s="32" t="s">
        <v>983</v>
      </c>
      <c r="G369" s="32" t="str">
        <f t="shared" si="55"/>
        <v>Создание и настройка системы сбора данных на базе платформы интернета вещей: ПУМ / Идиатуллов Т.Т.</v>
      </c>
      <c r="H369" s="69">
        <v>2025</v>
      </c>
      <c r="I369" s="41" t="s">
        <v>512</v>
      </c>
      <c r="J369" s="34"/>
      <c r="K369" s="42">
        <v>123.6</v>
      </c>
      <c r="L369" s="34"/>
      <c r="M369" s="42">
        <v>6200.4</v>
      </c>
      <c r="N369" s="38">
        <f t="shared" si="54"/>
        <v>0</v>
      </c>
      <c r="O369" s="39" t="str">
        <f t="shared" si="53"/>
        <v>Аннотация</v>
      </c>
      <c r="P369" s="40" t="s">
        <v>984</v>
      </c>
    </row>
    <row r="370" spans="1:16" ht="75" x14ac:dyDescent="0.25">
      <c r="A370" s="51" t="s">
        <v>478</v>
      </c>
      <c r="B370" s="29" t="s">
        <v>248</v>
      </c>
      <c r="C370" s="47"/>
      <c r="D370" s="64">
        <v>701320319</v>
      </c>
      <c r="E370" s="32" t="s">
        <v>980</v>
      </c>
      <c r="F370" s="32" t="s">
        <v>985</v>
      </c>
      <c r="G370" s="32" t="str">
        <f t="shared" si="55"/>
        <v>Создание и настройка системы управления оборудованием на базе платформы интернета вещей: ПУМ / Идиатуллов Т.Т.</v>
      </c>
      <c r="H370" s="69">
        <v>2025</v>
      </c>
      <c r="I370" s="41" t="s">
        <v>512</v>
      </c>
      <c r="J370" s="34"/>
      <c r="K370" s="42">
        <v>123.6</v>
      </c>
      <c r="L370" s="34"/>
      <c r="M370" s="42">
        <v>6200.4</v>
      </c>
      <c r="N370" s="38">
        <f t="shared" si="54"/>
        <v>0</v>
      </c>
      <c r="O370" s="39" t="str">
        <f t="shared" si="53"/>
        <v>Аннотация</v>
      </c>
      <c r="P370" s="40" t="s">
        <v>986</v>
      </c>
    </row>
    <row r="371" spans="1:16" ht="45" x14ac:dyDescent="0.25">
      <c r="A371" s="51" t="s">
        <v>478</v>
      </c>
      <c r="B371" s="29" t="s">
        <v>248</v>
      </c>
      <c r="C371" s="47"/>
      <c r="D371" s="64">
        <v>701320320</v>
      </c>
      <c r="E371" s="32" t="s">
        <v>980</v>
      </c>
      <c r="F371" s="32" t="s">
        <v>987</v>
      </c>
      <c r="G371" s="32" t="str">
        <f t="shared" si="55"/>
        <v>Создание приложения интернета вещей на базе платформы ThingWorx: ПУМ / Идиатуллов Т.Т.</v>
      </c>
      <c r="H371" s="69">
        <v>2025</v>
      </c>
      <c r="I371" s="41" t="s">
        <v>512</v>
      </c>
      <c r="J371" s="34"/>
      <c r="K371" s="42">
        <v>123.6</v>
      </c>
      <c r="L371" s="34"/>
      <c r="M371" s="42">
        <v>6200.4</v>
      </c>
      <c r="N371" s="38">
        <f t="shared" si="54"/>
        <v>0</v>
      </c>
      <c r="O371" s="39" t="str">
        <f t="shared" si="53"/>
        <v>Аннотация</v>
      </c>
      <c r="P371" s="40" t="s">
        <v>988</v>
      </c>
    </row>
    <row r="372" spans="1:16" ht="45" x14ac:dyDescent="0.25">
      <c r="A372" s="51" t="s">
        <v>478</v>
      </c>
      <c r="B372" s="29" t="s">
        <v>248</v>
      </c>
      <c r="C372" s="47"/>
      <c r="D372" s="64">
        <v>701320969</v>
      </c>
      <c r="E372" s="32" t="s">
        <v>907</v>
      </c>
      <c r="F372" s="32" t="s">
        <v>989</v>
      </c>
      <c r="G372" s="32" t="str">
        <f t="shared" si="55"/>
        <v>Верстка страниц информационных ресурсов: ПУМ / Ковалев Е.Е.</v>
      </c>
      <c r="H372" s="69">
        <v>2025</v>
      </c>
      <c r="I372" s="41" t="s">
        <v>512</v>
      </c>
      <c r="J372" s="34"/>
      <c r="K372" s="42">
        <v>61.199999999999996</v>
      </c>
      <c r="L372" s="34"/>
      <c r="M372" s="42">
        <v>3050.4</v>
      </c>
      <c r="N372" s="38">
        <f t="shared" si="54"/>
        <v>0</v>
      </c>
      <c r="O372" s="39" t="str">
        <f t="shared" si="53"/>
        <v>Аннотация</v>
      </c>
      <c r="P372" s="40" t="s">
        <v>990</v>
      </c>
    </row>
    <row r="373" spans="1:16" ht="90" x14ac:dyDescent="0.25">
      <c r="A373" s="51" t="s">
        <v>478</v>
      </c>
      <c r="B373" s="29" t="s">
        <v>248</v>
      </c>
      <c r="C373" s="47"/>
      <c r="D373" s="64">
        <v>701320970</v>
      </c>
      <c r="E373" s="32" t="s">
        <v>907</v>
      </c>
      <c r="F373" s="32" t="s">
        <v>991</v>
      </c>
      <c r="G373" s="32" t="str">
        <f t="shared" si="55"/>
        <v>Тестирование информационных ресурсов с точки зрения логической целостности (корректность ссылок, работа элементов форм): ПУМ / Ковалев Е.Е.</v>
      </c>
      <c r="H373" s="69">
        <v>2025</v>
      </c>
      <c r="I373" s="41" t="s">
        <v>512</v>
      </c>
      <c r="J373" s="34"/>
      <c r="K373" s="42">
        <v>61.199999999999996</v>
      </c>
      <c r="L373" s="34"/>
      <c r="M373" s="42">
        <v>3050.4</v>
      </c>
      <c r="N373" s="38">
        <f t="shared" si="54"/>
        <v>0</v>
      </c>
      <c r="O373" s="39" t="str">
        <f t="shared" si="53"/>
        <v>Аннотация</v>
      </c>
      <c r="P373" s="40" t="s">
        <v>992</v>
      </c>
    </row>
    <row r="374" spans="1:16" ht="75" x14ac:dyDescent="0.25">
      <c r="A374" s="51" t="s">
        <v>478</v>
      </c>
      <c r="B374" s="29" t="s">
        <v>248</v>
      </c>
      <c r="C374" s="47"/>
      <c r="D374" s="64">
        <v>701320830</v>
      </c>
      <c r="E374" s="32" t="s">
        <v>993</v>
      </c>
      <c r="F374" s="32" t="s">
        <v>994</v>
      </c>
      <c r="G374" s="32" t="str">
        <f t="shared" si="55"/>
        <v>Модульное тестирование информационной системы (верификация) в соответствии с трудовым заданием: ПУМ / Ковалева Н.А.</v>
      </c>
      <c r="H374" s="69">
        <v>2025</v>
      </c>
      <c r="I374" s="41" t="s">
        <v>512</v>
      </c>
      <c r="J374" s="34"/>
      <c r="K374" s="42">
        <v>61.199999999999996</v>
      </c>
      <c r="L374" s="34"/>
      <c r="M374" s="42">
        <v>3050.4</v>
      </c>
      <c r="N374" s="38">
        <f t="shared" si="54"/>
        <v>0</v>
      </c>
      <c r="O374" s="39" t="str">
        <f t="shared" si="53"/>
        <v>Аннотация</v>
      </c>
      <c r="P374" s="40" t="s">
        <v>995</v>
      </c>
    </row>
    <row r="375" spans="1:16" ht="75" x14ac:dyDescent="0.25">
      <c r="A375" s="51" t="s">
        <v>478</v>
      </c>
      <c r="B375" s="29" t="s">
        <v>248</v>
      </c>
      <c r="C375" s="47"/>
      <c r="D375" s="64">
        <v>701320829</v>
      </c>
      <c r="E375" s="32" t="s">
        <v>993</v>
      </c>
      <c r="F375" s="32" t="s">
        <v>996</v>
      </c>
      <c r="G375" s="32" t="str">
        <f t="shared" si="55"/>
        <v>Сбор данных для выявления требований к типовой информационной системе в соответствии с трудовым заданием: ПУМ / Ковалева Н.А.</v>
      </c>
      <c r="H375" s="69">
        <v>2025</v>
      </c>
      <c r="I375" s="41" t="s">
        <v>512</v>
      </c>
      <c r="J375" s="34"/>
      <c r="K375" s="42">
        <v>92.399999999999991</v>
      </c>
      <c r="L375" s="34"/>
      <c r="M375" s="42">
        <v>4599.5999999999995</v>
      </c>
      <c r="N375" s="38">
        <f t="shared" si="54"/>
        <v>0</v>
      </c>
      <c r="O375" s="39" t="str">
        <f t="shared" si="53"/>
        <v>Аннотация</v>
      </c>
      <c r="P375" s="40" t="s">
        <v>997</v>
      </c>
    </row>
    <row r="376" spans="1:16" ht="60" x14ac:dyDescent="0.25">
      <c r="A376" s="51" t="s">
        <v>478</v>
      </c>
      <c r="B376" s="29" t="s">
        <v>248</v>
      </c>
      <c r="C376" s="47"/>
      <c r="D376" s="64">
        <v>702320226</v>
      </c>
      <c r="E376" s="32" t="s">
        <v>870</v>
      </c>
      <c r="F376" s="32" t="s">
        <v>998</v>
      </c>
      <c r="G376" s="32" t="str">
        <f t="shared" si="55"/>
        <v>Онлайн-курс: Анализ предметной области разрабатываемого программного обеспечения / Курилова А.В.</v>
      </c>
      <c r="H376" s="69">
        <v>2025</v>
      </c>
      <c r="I376" s="41" t="s">
        <v>480</v>
      </c>
      <c r="J376" s="34"/>
      <c r="K376" s="42">
        <v>292.8</v>
      </c>
      <c r="L376" s="34"/>
      <c r="M376" s="42">
        <v>14640</v>
      </c>
      <c r="N376" s="38">
        <f t="shared" si="54"/>
        <v>0</v>
      </c>
      <c r="O376" s="39" t="str">
        <f t="shared" si="53"/>
        <v>Аннотация</v>
      </c>
      <c r="P376" s="40" t="s">
        <v>999</v>
      </c>
    </row>
    <row r="377" spans="1:16" ht="45" x14ac:dyDescent="0.25">
      <c r="A377" s="51" t="s">
        <v>478</v>
      </c>
      <c r="B377" s="29" t="s">
        <v>248</v>
      </c>
      <c r="C377" s="47"/>
      <c r="D377" s="64">
        <v>702320225</v>
      </c>
      <c r="E377" s="32" t="s">
        <v>870</v>
      </c>
      <c r="F377" s="32" t="s">
        <v>1000</v>
      </c>
      <c r="G377" s="32" t="str">
        <f t="shared" si="55"/>
        <v>Онлайн-курс: Проектирование, разработка и управление базами данных / Курилова А.В.</v>
      </c>
      <c r="H377" s="69">
        <v>2025</v>
      </c>
      <c r="I377" s="41" t="s">
        <v>480</v>
      </c>
      <c r="J377" s="34"/>
      <c r="K377" s="42">
        <v>292.8</v>
      </c>
      <c r="L377" s="34"/>
      <c r="M377" s="42">
        <v>14640</v>
      </c>
      <c r="N377" s="38">
        <f t="shared" si="54"/>
        <v>0</v>
      </c>
      <c r="O377" s="39" t="str">
        <f t="shared" si="53"/>
        <v>Аннотация</v>
      </c>
      <c r="P377" s="40" t="s">
        <v>1001</v>
      </c>
    </row>
    <row r="378" spans="1:16" ht="45" x14ac:dyDescent="0.25">
      <c r="A378" s="51" t="s">
        <v>478</v>
      </c>
      <c r="B378" s="29" t="s">
        <v>248</v>
      </c>
      <c r="C378" s="47"/>
      <c r="D378" s="64">
        <v>702319587</v>
      </c>
      <c r="E378" s="32" t="s">
        <v>870</v>
      </c>
      <c r="F378" s="32" t="s">
        <v>1002</v>
      </c>
      <c r="G378" s="32" t="str">
        <f t="shared" si="55"/>
        <v>Проектирование, разработка и управление базами данных: ПУМ / Курилова А.В.</v>
      </c>
      <c r="H378" s="69">
        <v>2025</v>
      </c>
      <c r="I378" s="41" t="s">
        <v>512</v>
      </c>
      <c r="J378" s="34"/>
      <c r="K378" s="42">
        <v>61.199999999999996</v>
      </c>
      <c r="L378" s="34"/>
      <c r="M378" s="42">
        <v>3050.4</v>
      </c>
      <c r="N378" s="38">
        <f t="shared" si="54"/>
        <v>0</v>
      </c>
      <c r="O378" s="39" t="str">
        <f t="shared" si="53"/>
        <v>Аннотация</v>
      </c>
      <c r="P378" s="40" t="s">
        <v>1003</v>
      </c>
    </row>
    <row r="379" spans="1:16" ht="45" x14ac:dyDescent="0.25">
      <c r="A379" s="51" t="s">
        <v>478</v>
      </c>
      <c r="B379" s="29" t="s">
        <v>248</v>
      </c>
      <c r="C379" s="47"/>
      <c r="D379" s="64">
        <v>701319714</v>
      </c>
      <c r="E379" s="32" t="s">
        <v>1004</v>
      </c>
      <c r="F379" s="32" t="s">
        <v>1005</v>
      </c>
      <c r="G379" s="32" t="str">
        <f t="shared" si="55"/>
        <v>Проектирование, разработка и оптимизация веб-приложений: ЭУМК / Меженин А.В.</v>
      </c>
      <c r="H379" s="69">
        <v>2025</v>
      </c>
      <c r="I379" s="41" t="s">
        <v>159</v>
      </c>
      <c r="J379" s="34"/>
      <c r="K379" s="42">
        <v>255.6</v>
      </c>
      <c r="L379" s="34"/>
      <c r="M379" s="42">
        <v>12800.4</v>
      </c>
      <c r="N379" s="38">
        <f t="shared" si="54"/>
        <v>0</v>
      </c>
      <c r="O379" s="39" t="str">
        <f t="shared" si="53"/>
        <v>Аннотация</v>
      </c>
      <c r="P379" s="40" t="s">
        <v>1006</v>
      </c>
    </row>
    <row r="380" spans="1:16" ht="45" x14ac:dyDescent="0.25">
      <c r="A380" s="51" t="s">
        <v>478</v>
      </c>
      <c r="B380" s="29" t="s">
        <v>248</v>
      </c>
      <c r="C380" s="47"/>
      <c r="D380" s="64">
        <v>701320361</v>
      </c>
      <c r="E380" s="32" t="s">
        <v>1007</v>
      </c>
      <c r="F380" s="32" t="s">
        <v>1008</v>
      </c>
      <c r="G380" s="32" t="str">
        <f t="shared" si="55"/>
        <v>Разработка дизайна веб-приложений: ЭУМК / Мусаева Т.В.</v>
      </c>
      <c r="H380" s="69">
        <v>2025</v>
      </c>
      <c r="I380" s="41" t="s">
        <v>159</v>
      </c>
      <c r="J380" s="34"/>
      <c r="K380" s="42">
        <v>254.39999999999998</v>
      </c>
      <c r="L380" s="34"/>
      <c r="M380" s="42">
        <v>12699.6</v>
      </c>
      <c r="N380" s="38">
        <f t="shared" si="54"/>
        <v>0</v>
      </c>
      <c r="O380" s="39" t="str">
        <f t="shared" si="53"/>
        <v>Аннотация</v>
      </c>
      <c r="P380" s="40" t="s">
        <v>1009</v>
      </c>
    </row>
    <row r="381" spans="1:16" ht="45" x14ac:dyDescent="0.25">
      <c r="A381" s="51" t="s">
        <v>478</v>
      </c>
      <c r="B381" s="29" t="s">
        <v>248</v>
      </c>
      <c r="C381" s="47"/>
      <c r="D381" s="64">
        <v>702319710</v>
      </c>
      <c r="E381" s="32" t="s">
        <v>922</v>
      </c>
      <c r="F381" s="32" t="s">
        <v>1010</v>
      </c>
      <c r="G381" s="32" t="str">
        <f t="shared" si="55"/>
        <v>Соадминистрирование баз данных и серверов: ЭУМК / Перлова О.Н.</v>
      </c>
      <c r="H381" s="69">
        <v>2025</v>
      </c>
      <c r="I381" s="41" t="s">
        <v>159</v>
      </c>
      <c r="J381" s="34"/>
      <c r="K381" s="42">
        <v>274.8</v>
      </c>
      <c r="L381" s="34"/>
      <c r="M381" s="42">
        <v>13749.6</v>
      </c>
      <c r="N381" s="38">
        <f t="shared" si="54"/>
        <v>0</v>
      </c>
      <c r="O381" s="39" t="str">
        <f t="shared" si="53"/>
        <v>Аннотация</v>
      </c>
      <c r="P381" s="40" t="s">
        <v>1011</v>
      </c>
    </row>
    <row r="382" spans="1:16" ht="45" x14ac:dyDescent="0.25">
      <c r="A382" s="51" t="s">
        <v>478</v>
      </c>
      <c r="B382" s="29" t="s">
        <v>248</v>
      </c>
      <c r="C382" s="47"/>
      <c r="D382" s="64">
        <v>701320066</v>
      </c>
      <c r="E382" s="32" t="s">
        <v>922</v>
      </c>
      <c r="F382" s="32" t="s">
        <v>244</v>
      </c>
      <c r="G382" s="32" t="str">
        <f t="shared" si="55"/>
        <v>Стандартизация, сертификация и техническое документоведение / Перлова О.Н.</v>
      </c>
      <c r="H382" s="69">
        <v>2025</v>
      </c>
      <c r="I382" s="41" t="s">
        <v>159</v>
      </c>
      <c r="J382" s="34"/>
      <c r="K382" s="42">
        <v>266.39999999999998</v>
      </c>
      <c r="L382" s="34"/>
      <c r="M382" s="42">
        <v>13299.6</v>
      </c>
      <c r="N382" s="38">
        <f t="shared" si="54"/>
        <v>0</v>
      </c>
      <c r="O382" s="39" t="str">
        <f t="shared" si="53"/>
        <v>Аннотация</v>
      </c>
      <c r="P382" s="40" t="s">
        <v>923</v>
      </c>
    </row>
    <row r="383" spans="1:16" ht="45" x14ac:dyDescent="0.25">
      <c r="A383" s="51" t="s">
        <v>478</v>
      </c>
      <c r="B383" s="29" t="s">
        <v>248</v>
      </c>
      <c r="C383" s="47"/>
      <c r="D383" s="64">
        <v>702320228</v>
      </c>
      <c r="E383" s="32" t="s">
        <v>1012</v>
      </c>
      <c r="F383" s="32" t="s">
        <v>1013</v>
      </c>
      <c r="G383" s="32" t="str">
        <f t="shared" si="55"/>
        <v>Онлайн-курс: Приемы работы с CSS / Плотников С.В.</v>
      </c>
      <c r="H383" s="69">
        <v>2025</v>
      </c>
      <c r="I383" s="41" t="s">
        <v>480</v>
      </c>
      <c r="J383" s="34"/>
      <c r="K383" s="42">
        <v>334.8</v>
      </c>
      <c r="L383" s="34"/>
      <c r="M383" s="42">
        <v>16740</v>
      </c>
      <c r="N383" s="38">
        <f t="shared" si="54"/>
        <v>0</v>
      </c>
      <c r="O383" s="39" t="str">
        <f t="shared" si="53"/>
        <v>Аннотация</v>
      </c>
      <c r="P383" s="40" t="s">
        <v>1014</v>
      </c>
    </row>
    <row r="384" spans="1:16" ht="45" x14ac:dyDescent="0.25">
      <c r="A384" s="51" t="s">
        <v>478</v>
      </c>
      <c r="B384" s="29" t="s">
        <v>248</v>
      </c>
      <c r="C384" s="47"/>
      <c r="D384" s="64">
        <v>702320227</v>
      </c>
      <c r="E384" s="32" t="s">
        <v>1012</v>
      </c>
      <c r="F384" s="32" t="s">
        <v>1015</v>
      </c>
      <c r="G384" s="32" t="str">
        <f t="shared" si="55"/>
        <v>Онлайн-курс: Программирование на JavaScript / Плотников С.В.</v>
      </c>
      <c r="H384" s="69">
        <v>2025</v>
      </c>
      <c r="I384" s="41" t="s">
        <v>480</v>
      </c>
      <c r="J384" s="34"/>
      <c r="K384" s="42">
        <v>334.8</v>
      </c>
      <c r="L384" s="34"/>
      <c r="M384" s="42">
        <v>16740</v>
      </c>
      <c r="N384" s="38">
        <f t="shared" si="54"/>
        <v>0</v>
      </c>
      <c r="O384" s="39" t="str">
        <f t="shared" si="53"/>
        <v>Аннотация</v>
      </c>
      <c r="P384" s="40" t="s">
        <v>1016</v>
      </c>
    </row>
    <row r="385" spans="1:16" ht="45" x14ac:dyDescent="0.25">
      <c r="A385" s="51" t="s">
        <v>478</v>
      </c>
      <c r="B385" s="29" t="s">
        <v>248</v>
      </c>
      <c r="C385" s="47"/>
      <c r="D385" s="64">
        <v>702319670</v>
      </c>
      <c r="E385" s="32" t="s">
        <v>1012</v>
      </c>
      <c r="F385" s="32" t="s">
        <v>1017</v>
      </c>
      <c r="G385" s="32" t="str">
        <f t="shared" si="55"/>
        <v>Приемы работы с CSS: ПУМ / Плотников С.В.</v>
      </c>
      <c r="H385" s="69">
        <v>2025</v>
      </c>
      <c r="I385" s="41" t="s">
        <v>512</v>
      </c>
      <c r="J385" s="34"/>
      <c r="K385" s="42">
        <v>61.199999999999996</v>
      </c>
      <c r="L385" s="34"/>
      <c r="M385" s="42">
        <v>3050.4</v>
      </c>
      <c r="N385" s="38">
        <f t="shared" si="54"/>
        <v>0</v>
      </c>
      <c r="O385" s="39" t="str">
        <f t="shared" si="53"/>
        <v>Аннотация</v>
      </c>
      <c r="P385" s="40" t="s">
        <v>1018</v>
      </c>
    </row>
    <row r="386" spans="1:16" ht="45" x14ac:dyDescent="0.25">
      <c r="A386" s="51" t="s">
        <v>478</v>
      </c>
      <c r="B386" s="29" t="s">
        <v>248</v>
      </c>
      <c r="C386" s="47"/>
      <c r="D386" s="64">
        <v>702319671</v>
      </c>
      <c r="E386" s="32" t="s">
        <v>1012</v>
      </c>
      <c r="F386" s="32" t="s">
        <v>1019</v>
      </c>
      <c r="G386" s="32" t="str">
        <f t="shared" si="55"/>
        <v>Программирование на JavaScript: ПУМ / Плотников С.В.</v>
      </c>
      <c r="H386" s="69">
        <v>2025</v>
      </c>
      <c r="I386" s="41" t="s">
        <v>512</v>
      </c>
      <c r="J386" s="34"/>
      <c r="K386" s="42">
        <v>92.399999999999991</v>
      </c>
      <c r="L386" s="34"/>
      <c r="M386" s="42">
        <v>4599.5999999999995</v>
      </c>
      <c r="N386" s="38">
        <f t="shared" si="54"/>
        <v>0</v>
      </c>
      <c r="O386" s="39" t="str">
        <f t="shared" si="53"/>
        <v>Аннотация</v>
      </c>
      <c r="P386" s="40" t="s">
        <v>1020</v>
      </c>
    </row>
    <row r="387" spans="1:16" ht="45" x14ac:dyDescent="0.25">
      <c r="A387" s="51" t="s">
        <v>478</v>
      </c>
      <c r="B387" s="29" t="s">
        <v>248</v>
      </c>
      <c r="C387" s="47"/>
      <c r="D387" s="64">
        <v>702319669</v>
      </c>
      <c r="E387" s="32" t="s">
        <v>1021</v>
      </c>
      <c r="F387" s="32" t="s">
        <v>1022</v>
      </c>
      <c r="G387" s="32" t="str">
        <f t="shared" si="55"/>
        <v>Анализ предметной области: ПУМ / Плотникова Т.И.</v>
      </c>
      <c r="H387" s="69">
        <v>2025</v>
      </c>
      <c r="I387" s="41" t="s">
        <v>512</v>
      </c>
      <c r="J387" s="34"/>
      <c r="K387" s="42">
        <v>92.399999999999991</v>
      </c>
      <c r="L387" s="34"/>
      <c r="M387" s="42">
        <v>4599.5999999999995</v>
      </c>
      <c r="N387" s="38">
        <f t="shared" si="54"/>
        <v>0</v>
      </c>
      <c r="O387" s="39" t="str">
        <f t="shared" si="53"/>
        <v>Аннотация</v>
      </c>
      <c r="P387" s="40" t="s">
        <v>1023</v>
      </c>
    </row>
    <row r="388" spans="1:16" ht="45" x14ac:dyDescent="0.25">
      <c r="A388" s="51" t="s">
        <v>478</v>
      </c>
      <c r="B388" s="29" t="s">
        <v>248</v>
      </c>
      <c r="C388" s="47"/>
      <c r="D388" s="64">
        <v>702319667</v>
      </c>
      <c r="E388" s="32" t="s">
        <v>1021</v>
      </c>
      <c r="F388" s="32" t="s">
        <v>1024</v>
      </c>
      <c r="G388" s="32" t="str">
        <f t="shared" si="55"/>
        <v>Дизайн адаптивных веб-страниц: ПУМ / Плотникова Т.И.</v>
      </c>
      <c r="H388" s="69">
        <v>2025</v>
      </c>
      <c r="I388" s="41" t="s">
        <v>512</v>
      </c>
      <c r="J388" s="34"/>
      <c r="K388" s="42">
        <v>61.199999999999996</v>
      </c>
      <c r="L388" s="34"/>
      <c r="M388" s="42">
        <v>3050.4</v>
      </c>
      <c r="N388" s="38">
        <f t="shared" si="54"/>
        <v>0</v>
      </c>
      <c r="O388" s="39" t="str">
        <f t="shared" si="53"/>
        <v>Аннотация</v>
      </c>
      <c r="P388" s="40" t="s">
        <v>1025</v>
      </c>
    </row>
    <row r="389" spans="1:16" ht="45" x14ac:dyDescent="0.25">
      <c r="A389" s="51" t="s">
        <v>478</v>
      </c>
      <c r="B389" s="29" t="s">
        <v>248</v>
      </c>
      <c r="C389" s="47"/>
      <c r="D389" s="64">
        <v>702319668</v>
      </c>
      <c r="E389" s="32" t="s">
        <v>1021</v>
      </c>
      <c r="F389" s="32" t="s">
        <v>1026</v>
      </c>
      <c r="G389" s="32" t="str">
        <f t="shared" si="55"/>
        <v>Дизайн мобильных приложений: ПУМ / Плотникова Т.И.</v>
      </c>
      <c r="H389" s="69">
        <v>2025</v>
      </c>
      <c r="I389" s="41" t="s">
        <v>512</v>
      </c>
      <c r="J389" s="34"/>
      <c r="K389" s="42">
        <v>92.399999999999991</v>
      </c>
      <c r="L389" s="34"/>
      <c r="M389" s="42">
        <v>4599.5999999999995</v>
      </c>
      <c r="N389" s="38">
        <f t="shared" si="54"/>
        <v>0</v>
      </c>
      <c r="O389" s="39" t="str">
        <f t="shared" ref="O389:O430" si="56">HYPERLINK(P389,"Аннотация")</f>
        <v>Аннотация</v>
      </c>
      <c r="P389" s="40" t="s">
        <v>1027</v>
      </c>
    </row>
    <row r="390" spans="1:16" ht="105" x14ac:dyDescent="0.25">
      <c r="A390" s="51" t="s">
        <v>478</v>
      </c>
      <c r="B390" s="29" t="s">
        <v>248</v>
      </c>
      <c r="C390" s="47"/>
      <c r="D390" s="64">
        <v>701320744</v>
      </c>
      <c r="E390" s="32" t="s">
        <v>873</v>
      </c>
      <c r="F390" s="32" t="s">
        <v>874</v>
      </c>
      <c r="G390" s="32" t="str">
        <f t="shared" si="55"/>
        <v>Обработка цифрового следа в соответствии с моделью деятельности человека (группы людей) и информационно-коммуникационных систем: ПУМ / Поколодина Е.В.</v>
      </c>
      <c r="H390" s="69">
        <v>2025</v>
      </c>
      <c r="I390" s="41" t="s">
        <v>512</v>
      </c>
      <c r="J390" s="34"/>
      <c r="K390" s="42">
        <v>61.199999999999996</v>
      </c>
      <c r="L390" s="34"/>
      <c r="M390" s="42">
        <v>3050.4</v>
      </c>
      <c r="N390" s="38">
        <f t="shared" si="54"/>
        <v>0</v>
      </c>
      <c r="O390" s="39" t="str">
        <f t="shared" si="56"/>
        <v>Аннотация</v>
      </c>
      <c r="P390" s="40" t="s">
        <v>875</v>
      </c>
    </row>
    <row r="391" spans="1:16" ht="45" x14ac:dyDescent="0.25">
      <c r="A391" s="51" t="s">
        <v>478</v>
      </c>
      <c r="B391" s="29" t="s">
        <v>248</v>
      </c>
      <c r="C391" s="47"/>
      <c r="D391" s="64">
        <v>701320341</v>
      </c>
      <c r="E391" s="32" t="s">
        <v>873</v>
      </c>
      <c r="F391" s="32" t="s">
        <v>1028</v>
      </c>
      <c r="G391" s="32" t="str">
        <f t="shared" si="55"/>
        <v>Ревьюирование программных модулей: ЭУМК / Поколодина Е.В.</v>
      </c>
      <c r="H391" s="69">
        <v>2025</v>
      </c>
      <c r="I391" s="41" t="s">
        <v>159</v>
      </c>
      <c r="J391" s="34"/>
      <c r="K391" s="42">
        <v>235.2</v>
      </c>
      <c r="L391" s="34"/>
      <c r="M391" s="42">
        <v>11750.4</v>
      </c>
      <c r="N391" s="38">
        <f t="shared" si="54"/>
        <v>0</v>
      </c>
      <c r="O391" s="39" t="str">
        <f t="shared" si="56"/>
        <v>Аннотация</v>
      </c>
      <c r="P391" s="40" t="s">
        <v>1029</v>
      </c>
    </row>
    <row r="392" spans="1:16" ht="105" x14ac:dyDescent="0.25">
      <c r="A392" s="51" t="s">
        <v>478</v>
      </c>
      <c r="B392" s="29" t="s">
        <v>248</v>
      </c>
      <c r="C392" s="47"/>
      <c r="D392" s="64">
        <v>701320743</v>
      </c>
      <c r="E392" s="32" t="s">
        <v>873</v>
      </c>
      <c r="F392" s="32" t="s">
        <v>876</v>
      </c>
      <c r="G392" s="32" t="str">
        <f t="shared" si="55"/>
        <v>Сбор цифрового следа в соответствии с моделью деятельности человека (группы людей) и информационно-коммуникационных систем: ПУМ / Поколодина Е.В.</v>
      </c>
      <c r="H392" s="69">
        <v>2025</v>
      </c>
      <c r="I392" s="41" t="s">
        <v>512</v>
      </c>
      <c r="J392" s="34"/>
      <c r="K392" s="42">
        <v>92.399999999999991</v>
      </c>
      <c r="L392" s="34"/>
      <c r="M392" s="42">
        <v>4599.5999999999995</v>
      </c>
      <c r="N392" s="38">
        <f t="shared" si="54"/>
        <v>0</v>
      </c>
      <c r="O392" s="39" t="str">
        <f t="shared" si="56"/>
        <v>Аннотация</v>
      </c>
      <c r="P392" s="40" t="s">
        <v>877</v>
      </c>
    </row>
    <row r="393" spans="1:16" ht="45" x14ac:dyDescent="0.25">
      <c r="A393" s="51" t="s">
        <v>478</v>
      </c>
      <c r="B393" s="29" t="s">
        <v>248</v>
      </c>
      <c r="C393" s="47"/>
      <c r="D393" s="64">
        <v>701320999</v>
      </c>
      <c r="E393" s="32" t="s">
        <v>1030</v>
      </c>
      <c r="F393" s="32" t="s">
        <v>1031</v>
      </c>
      <c r="G393" s="32" t="str">
        <f t="shared" si="55"/>
        <v>Восстановление баз данных: ПУМ / Прищеп М.С.</v>
      </c>
      <c r="H393" s="69">
        <v>2025</v>
      </c>
      <c r="I393" s="41" t="s">
        <v>512</v>
      </c>
      <c r="J393" s="34"/>
      <c r="K393" s="42">
        <v>92.399999999999991</v>
      </c>
      <c r="L393" s="34"/>
      <c r="M393" s="42">
        <v>4599.5999999999995</v>
      </c>
      <c r="N393" s="38">
        <f t="shared" si="54"/>
        <v>0</v>
      </c>
      <c r="O393" s="39" t="str">
        <f t="shared" si="56"/>
        <v>Аннотация</v>
      </c>
      <c r="P393" s="40" t="s">
        <v>1032</v>
      </c>
    </row>
    <row r="394" spans="1:16" ht="45" x14ac:dyDescent="0.25">
      <c r="A394" s="51" t="s">
        <v>478</v>
      </c>
      <c r="B394" s="29" t="s">
        <v>248</v>
      </c>
      <c r="C394" s="47"/>
      <c r="D394" s="64">
        <v>701321051</v>
      </c>
      <c r="E394" s="32" t="s">
        <v>1030</v>
      </c>
      <c r="F394" s="32" t="s">
        <v>1033</v>
      </c>
      <c r="G394" s="32" t="str">
        <f t="shared" si="55"/>
        <v>Мониторинг событий, возникающих в процессе работы баз данных: ПУМ / Прищеп М.С.</v>
      </c>
      <c r="H394" s="69">
        <v>2025</v>
      </c>
      <c r="I394" s="41" t="s">
        <v>512</v>
      </c>
      <c r="J394" s="34"/>
      <c r="K394" s="42">
        <v>61.199999999999996</v>
      </c>
      <c r="L394" s="34"/>
      <c r="M394" s="42">
        <v>3050.4</v>
      </c>
      <c r="N394" s="38">
        <f t="shared" si="54"/>
        <v>0</v>
      </c>
      <c r="O394" s="39" t="str">
        <f t="shared" si="56"/>
        <v>Аннотация</v>
      </c>
      <c r="P394" s="40" t="s">
        <v>1034</v>
      </c>
    </row>
    <row r="395" spans="1:16" ht="45" x14ac:dyDescent="0.25">
      <c r="A395" s="51" t="s">
        <v>478</v>
      </c>
      <c r="B395" s="29" t="s">
        <v>248</v>
      </c>
      <c r="C395" s="47"/>
      <c r="D395" s="64">
        <v>701321052</v>
      </c>
      <c r="E395" s="32" t="s">
        <v>1030</v>
      </c>
      <c r="F395" s="32" t="s">
        <v>1035</v>
      </c>
      <c r="G395" s="32" t="str">
        <f t="shared" si="55"/>
        <v>Протоколирование событий, возникающих в процессе работы баз данных: ПУМ / Прищеп М.С.</v>
      </c>
      <c r="H395" s="69">
        <v>2025</v>
      </c>
      <c r="I395" s="41" t="s">
        <v>512</v>
      </c>
      <c r="J395" s="34"/>
      <c r="K395" s="42">
        <v>61.199999999999996</v>
      </c>
      <c r="L395" s="34"/>
      <c r="M395" s="42">
        <v>3050.4</v>
      </c>
      <c r="N395" s="38">
        <f t="shared" si="54"/>
        <v>0</v>
      </c>
      <c r="O395" s="39" t="str">
        <f t="shared" si="56"/>
        <v>Аннотация</v>
      </c>
      <c r="P395" s="40" t="s">
        <v>1036</v>
      </c>
    </row>
    <row r="396" spans="1:16" ht="45" x14ac:dyDescent="0.25">
      <c r="A396" s="51" t="s">
        <v>478</v>
      </c>
      <c r="B396" s="29" t="s">
        <v>248</v>
      </c>
      <c r="C396" s="47"/>
      <c r="D396" s="64">
        <v>701320998</v>
      </c>
      <c r="E396" s="32" t="s">
        <v>1030</v>
      </c>
      <c r="F396" s="32" t="s">
        <v>1037</v>
      </c>
      <c r="G396" s="32" t="str">
        <f t="shared" si="55"/>
        <v>Резервное копирование баз данных: ПУМ / Прищеп М.С.</v>
      </c>
      <c r="H396" s="69">
        <v>2025</v>
      </c>
      <c r="I396" s="41" t="s">
        <v>512</v>
      </c>
      <c r="J396" s="34"/>
      <c r="K396" s="42">
        <v>92.399999999999991</v>
      </c>
      <c r="L396" s="34"/>
      <c r="M396" s="42">
        <v>4599.5999999999995</v>
      </c>
      <c r="N396" s="38">
        <f t="shared" si="54"/>
        <v>0</v>
      </c>
      <c r="O396" s="39" t="str">
        <f t="shared" si="56"/>
        <v>Аннотация</v>
      </c>
      <c r="P396" s="40" t="s">
        <v>1038</v>
      </c>
    </row>
    <row r="397" spans="1:16" ht="45" x14ac:dyDescent="0.25">
      <c r="A397" s="51" t="s">
        <v>478</v>
      </c>
      <c r="B397" s="29" t="s">
        <v>248</v>
      </c>
      <c r="C397" s="47"/>
      <c r="D397" s="64">
        <v>701321000</v>
      </c>
      <c r="E397" s="32" t="s">
        <v>1030</v>
      </c>
      <c r="F397" s="32" t="s">
        <v>1039</v>
      </c>
      <c r="G397" s="32" t="str">
        <f t="shared" si="55"/>
        <v>Управление доступом к базам данных: ПУМ / Прищеп М.С.</v>
      </c>
      <c r="H397" s="69">
        <v>2025</v>
      </c>
      <c r="I397" s="41" t="s">
        <v>512</v>
      </c>
      <c r="J397" s="34"/>
      <c r="K397" s="42">
        <v>61.199999999999996</v>
      </c>
      <c r="L397" s="34"/>
      <c r="M397" s="42">
        <v>3050.4</v>
      </c>
      <c r="N397" s="38">
        <f t="shared" si="54"/>
        <v>0</v>
      </c>
      <c r="O397" s="39" t="str">
        <f t="shared" si="56"/>
        <v>Аннотация</v>
      </c>
      <c r="P397" s="40" t="s">
        <v>1040</v>
      </c>
    </row>
    <row r="398" spans="1:16" ht="60" x14ac:dyDescent="0.25">
      <c r="A398" s="51" t="s">
        <v>478</v>
      </c>
      <c r="B398" s="29" t="s">
        <v>248</v>
      </c>
      <c r="C398" s="47"/>
      <c r="D398" s="64">
        <v>701321050</v>
      </c>
      <c r="E398" s="32" t="s">
        <v>1030</v>
      </c>
      <c r="F398" s="32" t="s">
        <v>1041</v>
      </c>
      <c r="G398" s="32" t="str">
        <f t="shared" si="55"/>
        <v>Установка и настройка программного обеспечения для администрирования баз данных: ПУМ / Прищеп М.С.</v>
      </c>
      <c r="H398" s="69">
        <v>2025</v>
      </c>
      <c r="I398" s="41" t="s">
        <v>512</v>
      </c>
      <c r="J398" s="34"/>
      <c r="K398" s="42">
        <v>61.199999999999996</v>
      </c>
      <c r="L398" s="34"/>
      <c r="M398" s="42">
        <v>3050.4</v>
      </c>
      <c r="N398" s="38">
        <f t="shared" si="54"/>
        <v>0</v>
      </c>
      <c r="O398" s="39" t="str">
        <f t="shared" si="56"/>
        <v>Аннотация</v>
      </c>
      <c r="P398" s="40" t="s">
        <v>1042</v>
      </c>
    </row>
    <row r="399" spans="1:16" ht="75" x14ac:dyDescent="0.25">
      <c r="A399" s="51" t="s">
        <v>478</v>
      </c>
      <c r="B399" s="29" t="s">
        <v>248</v>
      </c>
      <c r="C399" s="47"/>
      <c r="D399" s="64">
        <v>701321049</v>
      </c>
      <c r="E399" s="32" t="s">
        <v>1030</v>
      </c>
      <c r="F399" s="32" t="s">
        <v>1043</v>
      </c>
      <c r="G399" s="32" t="str">
        <f t="shared" si="55"/>
        <v>Установка и настройка программного обеспечения для обеспечения работы пользователей с базами данных: ПУМ / Прищеп М.С.</v>
      </c>
      <c r="H399" s="69">
        <v>2025</v>
      </c>
      <c r="I399" s="41" t="s">
        <v>512</v>
      </c>
      <c r="J399" s="34"/>
      <c r="K399" s="42">
        <v>61.199999999999996</v>
      </c>
      <c r="L399" s="34"/>
      <c r="M399" s="42">
        <v>3050.4</v>
      </c>
      <c r="N399" s="38">
        <f t="shared" si="54"/>
        <v>0</v>
      </c>
      <c r="O399" s="39" t="str">
        <f t="shared" si="56"/>
        <v>Аннотация</v>
      </c>
      <c r="P399" s="40" t="s">
        <v>1044</v>
      </c>
    </row>
    <row r="400" spans="1:16" ht="45" x14ac:dyDescent="0.25">
      <c r="A400" s="51" t="s">
        <v>478</v>
      </c>
      <c r="B400" s="29" t="s">
        <v>248</v>
      </c>
      <c r="C400" s="47"/>
      <c r="D400" s="64">
        <v>702319318</v>
      </c>
      <c r="E400" s="32" t="s">
        <v>238</v>
      </c>
      <c r="F400" s="32" t="s">
        <v>491</v>
      </c>
      <c r="G400" s="32" t="str">
        <f t="shared" si="55"/>
        <v>Правовое обеспечение профессиональной деятельности: ЭУМК / Румынина В.В.</v>
      </c>
      <c r="H400" s="69">
        <v>2025</v>
      </c>
      <c r="I400" s="41" t="s">
        <v>159</v>
      </c>
      <c r="J400" s="34"/>
      <c r="K400" s="42">
        <v>259.2</v>
      </c>
      <c r="L400" s="34"/>
      <c r="M400" s="42">
        <v>12950.4</v>
      </c>
      <c r="N400" s="38">
        <f t="shared" si="54"/>
        <v>0</v>
      </c>
      <c r="O400" s="39" t="str">
        <f t="shared" si="56"/>
        <v>Аннотация</v>
      </c>
      <c r="P400" s="40" t="s">
        <v>492</v>
      </c>
    </row>
    <row r="401" spans="1:16" ht="45" x14ac:dyDescent="0.25">
      <c r="A401" s="51" t="s">
        <v>478</v>
      </c>
      <c r="B401" s="29" t="s">
        <v>248</v>
      </c>
      <c r="C401" s="47"/>
      <c r="D401" s="64">
        <v>702319511</v>
      </c>
      <c r="E401" s="32" t="s">
        <v>881</v>
      </c>
      <c r="F401" s="32" t="s">
        <v>882</v>
      </c>
      <c r="G401" s="32" t="str">
        <f t="shared" si="55"/>
        <v>Основы алгоритмизации и программирования: ЭУМК / Семакин И.Г.</v>
      </c>
      <c r="H401" s="69">
        <v>2025</v>
      </c>
      <c r="I401" s="41" t="s">
        <v>159</v>
      </c>
      <c r="J401" s="34"/>
      <c r="K401" s="42">
        <v>255.6</v>
      </c>
      <c r="L401" s="34"/>
      <c r="M401" s="42">
        <v>12800.4</v>
      </c>
      <c r="N401" s="38">
        <f t="shared" si="54"/>
        <v>0</v>
      </c>
      <c r="O401" s="39" t="str">
        <f t="shared" si="56"/>
        <v>Аннотация</v>
      </c>
      <c r="P401" s="40" t="s">
        <v>883</v>
      </c>
    </row>
    <row r="402" spans="1:16" ht="45" x14ac:dyDescent="0.25">
      <c r="A402" s="51" t="s">
        <v>478</v>
      </c>
      <c r="B402" s="29" t="s">
        <v>248</v>
      </c>
      <c r="C402" s="47"/>
      <c r="D402" s="64">
        <v>702319487</v>
      </c>
      <c r="E402" s="32" t="s">
        <v>245</v>
      </c>
      <c r="F402" s="32" t="s">
        <v>929</v>
      </c>
      <c r="G402" s="32" t="str">
        <f t="shared" si="55"/>
        <v>Архитектура аппаратных средств: ЭУМК / Сенкевич А.В.</v>
      </c>
      <c r="H402" s="69">
        <v>2025</v>
      </c>
      <c r="I402" s="41" t="s">
        <v>159</v>
      </c>
      <c r="J402" s="34"/>
      <c r="K402" s="42">
        <v>223.2</v>
      </c>
      <c r="L402" s="34"/>
      <c r="M402" s="42">
        <v>11150.4</v>
      </c>
      <c r="N402" s="38">
        <f t="shared" si="54"/>
        <v>0</v>
      </c>
      <c r="O402" s="39" t="str">
        <f t="shared" si="56"/>
        <v>Аннотация</v>
      </c>
      <c r="P402" s="40" t="s">
        <v>930</v>
      </c>
    </row>
    <row r="403" spans="1:16" ht="75" x14ac:dyDescent="0.25">
      <c r="A403" s="51" t="s">
        <v>478</v>
      </c>
      <c r="B403" s="29" t="s">
        <v>248</v>
      </c>
      <c r="C403" s="47"/>
      <c r="D403" s="64">
        <v>702319685</v>
      </c>
      <c r="E403" s="32" t="s">
        <v>1045</v>
      </c>
      <c r="F403" s="32" t="s">
        <v>1046</v>
      </c>
      <c r="G403" s="32" t="str">
        <f t="shared" si="55"/>
        <v xml:space="preserve"> WordPress, Joomla, Drupal: установка, настройка, администрирование, программирование: ПУМ / Сенкевич О.А.</v>
      </c>
      <c r="H403" s="69">
        <v>2025</v>
      </c>
      <c r="I403" s="41" t="s">
        <v>512</v>
      </c>
      <c r="J403" s="34"/>
      <c r="K403" s="42">
        <v>92.399999999999991</v>
      </c>
      <c r="L403" s="34"/>
      <c r="M403" s="42">
        <v>4599.5999999999995</v>
      </c>
      <c r="N403" s="38">
        <f t="shared" si="54"/>
        <v>0</v>
      </c>
      <c r="O403" s="39" t="str">
        <f t="shared" si="56"/>
        <v>Аннотация</v>
      </c>
      <c r="P403" s="40" t="s">
        <v>1047</v>
      </c>
    </row>
    <row r="404" spans="1:16" ht="60" x14ac:dyDescent="0.25">
      <c r="A404" s="51" t="s">
        <v>478</v>
      </c>
      <c r="B404" s="29" t="s">
        <v>248</v>
      </c>
      <c r="C404" s="47"/>
      <c r="D404" s="64">
        <v>702319611</v>
      </c>
      <c r="E404" s="32" t="s">
        <v>1048</v>
      </c>
      <c r="F404" s="32" t="s">
        <v>1049</v>
      </c>
      <c r="G404" s="32" t="str">
        <f t="shared" si="55"/>
        <v>IDE: эффективное использование, оформление и документирование программного кода: ПУМ / Сунцев С.М.</v>
      </c>
      <c r="H404" s="69">
        <v>2025</v>
      </c>
      <c r="I404" s="41" t="s">
        <v>512</v>
      </c>
      <c r="J404" s="34"/>
      <c r="K404" s="42">
        <v>92.399999999999991</v>
      </c>
      <c r="L404" s="34"/>
      <c r="M404" s="42">
        <v>4599.5999999999995</v>
      </c>
      <c r="N404" s="38">
        <f t="shared" si="54"/>
        <v>0</v>
      </c>
      <c r="O404" s="39" t="str">
        <f t="shared" si="56"/>
        <v>Аннотация</v>
      </c>
      <c r="P404" s="40" t="s">
        <v>1050</v>
      </c>
    </row>
    <row r="405" spans="1:16" ht="45" x14ac:dyDescent="0.25">
      <c r="A405" s="51" t="s">
        <v>478</v>
      </c>
      <c r="B405" s="29" t="s">
        <v>248</v>
      </c>
      <c r="C405" s="47"/>
      <c r="D405" s="64">
        <v>702319612</v>
      </c>
      <c r="E405" s="32" t="s">
        <v>1048</v>
      </c>
      <c r="F405" s="32" t="s">
        <v>1051</v>
      </c>
      <c r="G405" s="32" t="str">
        <f t="shared" si="55"/>
        <v>JS-фреймворки: ПУМ / Сунцев С.М.</v>
      </c>
      <c r="H405" s="69">
        <v>2025</v>
      </c>
      <c r="I405" s="41" t="s">
        <v>512</v>
      </c>
      <c r="J405" s="34"/>
      <c r="K405" s="42">
        <v>92.399999999999991</v>
      </c>
      <c r="L405" s="34"/>
      <c r="M405" s="42">
        <v>4599.5999999999995</v>
      </c>
      <c r="N405" s="38">
        <f t="shared" si="54"/>
        <v>0</v>
      </c>
      <c r="O405" s="39" t="str">
        <f t="shared" si="56"/>
        <v>Аннотация</v>
      </c>
      <c r="P405" s="40" t="s">
        <v>1052</v>
      </c>
    </row>
    <row r="406" spans="1:16" ht="45" x14ac:dyDescent="0.25">
      <c r="A406" s="51" t="s">
        <v>478</v>
      </c>
      <c r="B406" s="29" t="s">
        <v>248</v>
      </c>
      <c r="C406" s="47"/>
      <c r="D406" s="64">
        <v>702319613</v>
      </c>
      <c r="E406" s="32" t="s">
        <v>1048</v>
      </c>
      <c r="F406" s="32" t="s">
        <v>1053</v>
      </c>
      <c r="G406" s="32" t="str">
        <f t="shared" si="55"/>
        <v>Адаптивная верстка веб-страниц: ПУМ / Сунцев С.М.</v>
      </c>
      <c r="H406" s="69">
        <v>2025</v>
      </c>
      <c r="I406" s="41" t="s">
        <v>512</v>
      </c>
      <c r="J406" s="34"/>
      <c r="K406" s="42">
        <v>61.199999999999996</v>
      </c>
      <c r="L406" s="34"/>
      <c r="M406" s="42">
        <v>3050.4</v>
      </c>
      <c r="N406" s="38">
        <f t="shared" si="54"/>
        <v>0</v>
      </c>
      <c r="O406" s="39" t="str">
        <f t="shared" si="56"/>
        <v>Аннотация</v>
      </c>
      <c r="P406" s="40" t="s">
        <v>1054</v>
      </c>
    </row>
    <row r="407" spans="1:16" ht="45" x14ac:dyDescent="0.25">
      <c r="A407" s="51" t="s">
        <v>478</v>
      </c>
      <c r="B407" s="29" t="s">
        <v>248</v>
      </c>
      <c r="C407" s="47"/>
      <c r="D407" s="64">
        <v>702319614</v>
      </c>
      <c r="E407" s="32" t="s">
        <v>1048</v>
      </c>
      <c r="F407" s="32" t="s">
        <v>1055</v>
      </c>
      <c r="G407" s="32" t="str">
        <f t="shared" si="55"/>
        <v>Библиотеки для JS: ПУМ / Сунцев С.М.</v>
      </c>
      <c r="H407" s="69">
        <v>2025</v>
      </c>
      <c r="I407" s="41" t="s">
        <v>512</v>
      </c>
      <c r="J407" s="34"/>
      <c r="K407" s="42">
        <v>61.199999999999996</v>
      </c>
      <c r="L407" s="34"/>
      <c r="M407" s="42">
        <v>3050.4</v>
      </c>
      <c r="N407" s="38">
        <f t="shared" si="54"/>
        <v>0</v>
      </c>
      <c r="O407" s="39" t="str">
        <f t="shared" si="56"/>
        <v>Аннотация</v>
      </c>
      <c r="P407" s="40" t="s">
        <v>1056</v>
      </c>
    </row>
    <row r="408" spans="1:16" ht="45" x14ac:dyDescent="0.25">
      <c r="A408" s="51" t="s">
        <v>478</v>
      </c>
      <c r="B408" s="29" t="s">
        <v>248</v>
      </c>
      <c r="C408" s="47"/>
      <c r="D408" s="64">
        <v>702319615</v>
      </c>
      <c r="E408" s="32" t="s">
        <v>1048</v>
      </c>
      <c r="F408" s="32" t="s">
        <v>1057</v>
      </c>
      <c r="G408" s="32" t="str">
        <f t="shared" si="55"/>
        <v>Современная семантическая верстка страниц: ПУМ / Сунцев С.М.</v>
      </c>
      <c r="H408" s="69">
        <v>2025</v>
      </c>
      <c r="I408" s="41" t="s">
        <v>512</v>
      </c>
      <c r="J408" s="34"/>
      <c r="K408" s="42">
        <v>61.199999999999996</v>
      </c>
      <c r="L408" s="34"/>
      <c r="M408" s="42">
        <v>3050.4</v>
      </c>
      <c r="N408" s="38">
        <f t="shared" si="54"/>
        <v>0</v>
      </c>
      <c r="O408" s="39" t="str">
        <f t="shared" si="56"/>
        <v>Аннотация</v>
      </c>
      <c r="P408" s="40" t="s">
        <v>1058</v>
      </c>
    </row>
    <row r="409" spans="1:16" ht="45" x14ac:dyDescent="0.25">
      <c r="A409" s="51" t="s">
        <v>478</v>
      </c>
      <c r="B409" s="29" t="s">
        <v>248</v>
      </c>
      <c r="C409" s="47"/>
      <c r="D409" s="64">
        <v>702319616</v>
      </c>
      <c r="E409" s="32" t="s">
        <v>1048</v>
      </c>
      <c r="F409" s="32" t="s">
        <v>1059</v>
      </c>
      <c r="G409" s="32" t="str">
        <f t="shared" si="55"/>
        <v>Структуры данных: ПУМ / Сунцев С.М.</v>
      </c>
      <c r="H409" s="69">
        <v>2025</v>
      </c>
      <c r="I409" s="41" t="s">
        <v>512</v>
      </c>
      <c r="J409" s="34"/>
      <c r="K409" s="42">
        <v>61.199999999999996</v>
      </c>
      <c r="L409" s="34"/>
      <c r="M409" s="42">
        <v>3050.4</v>
      </c>
      <c r="N409" s="38">
        <f t="shared" si="54"/>
        <v>0</v>
      </c>
      <c r="O409" s="39" t="str">
        <f t="shared" si="56"/>
        <v>Аннотация</v>
      </c>
      <c r="P409" s="40" t="s">
        <v>1060</v>
      </c>
    </row>
    <row r="410" spans="1:16" ht="45" x14ac:dyDescent="0.25">
      <c r="A410" s="51" t="s">
        <v>478</v>
      </c>
      <c r="B410" s="29" t="s">
        <v>248</v>
      </c>
      <c r="C410" s="47"/>
      <c r="D410" s="64">
        <v>702319553</v>
      </c>
      <c r="E410" s="32" t="s">
        <v>246</v>
      </c>
      <c r="F410" s="32" t="s">
        <v>933</v>
      </c>
      <c r="G410" s="32" t="str">
        <f t="shared" si="55"/>
        <v>Основы проектирования баз данных: ЭУМК / Федорова Г.Н.</v>
      </c>
      <c r="H410" s="69">
        <v>2025</v>
      </c>
      <c r="I410" s="41" t="s">
        <v>159</v>
      </c>
      <c r="J410" s="34"/>
      <c r="K410" s="42">
        <v>220.79999999999998</v>
      </c>
      <c r="L410" s="34"/>
      <c r="M410" s="42">
        <v>11049.6</v>
      </c>
      <c r="N410" s="38">
        <f t="shared" si="54"/>
        <v>0</v>
      </c>
      <c r="O410" s="39" t="str">
        <f t="shared" si="56"/>
        <v>Аннотация</v>
      </c>
      <c r="P410" s="40" t="s">
        <v>934</v>
      </c>
    </row>
    <row r="411" spans="1:16" ht="45" x14ac:dyDescent="0.25">
      <c r="A411" s="51" t="s">
        <v>478</v>
      </c>
      <c r="B411" s="29" t="s">
        <v>248</v>
      </c>
      <c r="C411" s="47"/>
      <c r="D411" s="64">
        <v>702319309</v>
      </c>
      <c r="E411" s="32" t="s">
        <v>246</v>
      </c>
      <c r="F411" s="32" t="s">
        <v>1061</v>
      </c>
      <c r="G411" s="32" t="str">
        <f t="shared" si="55"/>
        <v>Осуществление интеграции программных модулей: ЭУМК / Федорова Г.Н.</v>
      </c>
      <c r="H411" s="69">
        <v>2025</v>
      </c>
      <c r="I411" s="41" t="s">
        <v>159</v>
      </c>
      <c r="J411" s="34"/>
      <c r="K411" s="42">
        <v>290.39999999999998</v>
      </c>
      <c r="L411" s="34"/>
      <c r="M411" s="42">
        <v>14499.6</v>
      </c>
      <c r="N411" s="38">
        <f t="shared" si="54"/>
        <v>0</v>
      </c>
      <c r="O411" s="39" t="str">
        <f t="shared" si="56"/>
        <v>Аннотация</v>
      </c>
      <c r="P411" s="40" t="s">
        <v>1062</v>
      </c>
    </row>
    <row r="412" spans="1:16" ht="60" x14ac:dyDescent="0.25">
      <c r="A412" s="51" t="s">
        <v>478</v>
      </c>
      <c r="B412" s="29" t="s">
        <v>248</v>
      </c>
      <c r="C412" s="47"/>
      <c r="D412" s="64">
        <v>702319679</v>
      </c>
      <c r="E412" s="32" t="s">
        <v>246</v>
      </c>
      <c r="F412" s="32" t="s">
        <v>1063</v>
      </c>
      <c r="G412" s="32" t="str">
        <f t="shared" si="55"/>
        <v>Разработка модулей программного обеспечения для компьютерных систем: ЭУМК / Федорова Г.Н.</v>
      </c>
      <c r="H412" s="69">
        <v>2025</v>
      </c>
      <c r="I412" s="41" t="s">
        <v>159</v>
      </c>
      <c r="J412" s="34"/>
      <c r="K412" s="42">
        <v>307.2</v>
      </c>
      <c r="L412" s="34"/>
      <c r="M412" s="42">
        <v>15350.4</v>
      </c>
      <c r="N412" s="38">
        <f t="shared" si="54"/>
        <v>0</v>
      </c>
      <c r="O412" s="39" t="str">
        <f t="shared" si="56"/>
        <v>Аннотация</v>
      </c>
      <c r="P412" s="40" t="s">
        <v>1064</v>
      </c>
    </row>
    <row r="413" spans="1:16" ht="45" x14ac:dyDescent="0.25">
      <c r="A413" s="51" t="s">
        <v>478</v>
      </c>
      <c r="B413" s="29" t="s">
        <v>248</v>
      </c>
      <c r="C413" s="47"/>
      <c r="D413" s="64">
        <v>701319982</v>
      </c>
      <c r="E413" s="32" t="s">
        <v>246</v>
      </c>
      <c r="F413" s="32" t="s">
        <v>1065</v>
      </c>
      <c r="G413" s="32" t="str">
        <f t="shared" si="55"/>
        <v>Сопровождение информационных систем: ЭУМК / Федорова Г.Н.</v>
      </c>
      <c r="H413" s="69">
        <v>2025</v>
      </c>
      <c r="I413" s="41" t="s">
        <v>159</v>
      </c>
      <c r="J413" s="34"/>
      <c r="K413" s="42">
        <v>268.8</v>
      </c>
      <c r="L413" s="34"/>
      <c r="M413" s="42">
        <v>13449.6</v>
      </c>
      <c r="N413" s="38">
        <f t="shared" si="54"/>
        <v>0</v>
      </c>
      <c r="O413" s="39" t="str">
        <f t="shared" si="56"/>
        <v>Аннотация</v>
      </c>
      <c r="P413" s="40" t="s">
        <v>1066</v>
      </c>
    </row>
    <row r="414" spans="1:16" ht="45" x14ac:dyDescent="0.25">
      <c r="A414" s="51" t="s">
        <v>478</v>
      </c>
      <c r="B414" s="29" t="s">
        <v>248</v>
      </c>
      <c r="C414" s="47"/>
      <c r="D414" s="64">
        <v>701320824</v>
      </c>
      <c r="E414" s="32" t="s">
        <v>1067</v>
      </c>
      <c r="F414" s="32" t="s">
        <v>1068</v>
      </c>
      <c r="G414" s="32" t="str">
        <f t="shared" ref="G414:G461" si="57">F414 &amp; " / " &amp; E414</f>
        <v>Проверка и отладка программного кода: ПУМ / Федотенко М.А.</v>
      </c>
      <c r="H414" s="69">
        <v>2025</v>
      </c>
      <c r="I414" s="41" t="s">
        <v>512</v>
      </c>
      <c r="J414" s="34"/>
      <c r="K414" s="42">
        <v>92.399999999999991</v>
      </c>
      <c r="L414" s="34"/>
      <c r="M414" s="42">
        <v>4599.5999999999995</v>
      </c>
      <c r="N414" s="38">
        <f t="shared" ref="N414:N477" si="58">J414*K414+L414*M414</f>
        <v>0</v>
      </c>
      <c r="O414" s="39" t="str">
        <f t="shared" si="56"/>
        <v>Аннотация</v>
      </c>
      <c r="P414" s="40" t="s">
        <v>1069</v>
      </c>
    </row>
    <row r="415" spans="1:16" ht="45" x14ac:dyDescent="0.25">
      <c r="A415" s="51" t="s">
        <v>478</v>
      </c>
      <c r="B415" s="29" t="s">
        <v>248</v>
      </c>
      <c r="C415" s="47"/>
      <c r="D415" s="64">
        <v>701320825</v>
      </c>
      <c r="E415" s="32" t="s">
        <v>1067</v>
      </c>
      <c r="F415" s="32" t="s">
        <v>1070</v>
      </c>
      <c r="G415" s="32" t="str">
        <f t="shared" si="57"/>
        <v>Работа с системой контроля версий: ПУМ / Федотенко М.А.</v>
      </c>
      <c r="H415" s="69">
        <v>2025</v>
      </c>
      <c r="I415" s="41" t="s">
        <v>512</v>
      </c>
      <c r="J415" s="34"/>
      <c r="K415" s="42">
        <v>61.199999999999996</v>
      </c>
      <c r="L415" s="34"/>
      <c r="M415" s="42">
        <v>3050.4</v>
      </c>
      <c r="N415" s="38">
        <f t="shared" si="58"/>
        <v>0</v>
      </c>
      <c r="O415" s="39" t="str">
        <f t="shared" si="56"/>
        <v>Аннотация</v>
      </c>
      <c r="P415" s="40" t="s">
        <v>1071</v>
      </c>
    </row>
    <row r="416" spans="1:16" ht="45" x14ac:dyDescent="0.25">
      <c r="A416" s="51" t="s">
        <v>478</v>
      </c>
      <c r="B416" s="29" t="s">
        <v>248</v>
      </c>
      <c r="C416" s="47"/>
      <c r="D416" s="64">
        <v>701320981</v>
      </c>
      <c r="E416" s="32" t="s">
        <v>1067</v>
      </c>
      <c r="F416" s="32" t="s">
        <v>1072</v>
      </c>
      <c r="G416" s="32" t="str">
        <f t="shared" si="57"/>
        <v>Установка и настройка прикладного программного обеспечения и модулей: ПУМ / Федотенко М.А.</v>
      </c>
      <c r="H416" s="69">
        <v>2025</v>
      </c>
      <c r="I416" s="41" t="s">
        <v>512</v>
      </c>
      <c r="J416" s="34"/>
      <c r="K416" s="42">
        <v>92.399999999999991</v>
      </c>
      <c r="L416" s="34"/>
      <c r="M416" s="42">
        <v>4599.5999999999995</v>
      </c>
      <c r="N416" s="38">
        <f t="shared" si="58"/>
        <v>0</v>
      </c>
      <c r="O416" s="39" t="str">
        <f t="shared" si="56"/>
        <v>Аннотация</v>
      </c>
      <c r="P416" s="40" t="s">
        <v>1073</v>
      </c>
    </row>
    <row r="417" spans="1:16" ht="45" x14ac:dyDescent="0.25">
      <c r="A417" s="51" t="s">
        <v>478</v>
      </c>
      <c r="B417" s="29" t="s">
        <v>248</v>
      </c>
      <c r="C417" s="47"/>
      <c r="D417" s="64">
        <v>702319607</v>
      </c>
      <c r="E417" s="32" t="s">
        <v>1074</v>
      </c>
      <c r="F417" s="32" t="s">
        <v>1075</v>
      </c>
      <c r="G417" s="32" t="str">
        <f t="shared" si="57"/>
        <v>Анимация и интерактивное взаимодействие на JS: ПУМ / Шаров С.А.</v>
      </c>
      <c r="H417" s="69">
        <v>2025</v>
      </c>
      <c r="I417" s="41" t="s">
        <v>512</v>
      </c>
      <c r="J417" s="34"/>
      <c r="K417" s="42">
        <v>61.199999999999996</v>
      </c>
      <c r="L417" s="34"/>
      <c r="M417" s="42">
        <v>3050.4</v>
      </c>
      <c r="N417" s="38">
        <f t="shared" si="58"/>
        <v>0</v>
      </c>
      <c r="O417" s="39" t="str">
        <f t="shared" si="56"/>
        <v>Аннотация</v>
      </c>
      <c r="P417" s="40" t="s">
        <v>1076</v>
      </c>
    </row>
    <row r="418" spans="1:16" ht="45" x14ac:dyDescent="0.25">
      <c r="A418" s="51" t="s">
        <v>478</v>
      </c>
      <c r="B418" s="29" t="s">
        <v>248</v>
      </c>
      <c r="C418" s="47"/>
      <c r="D418" s="64">
        <v>702319608</v>
      </c>
      <c r="E418" s="32" t="s">
        <v>1074</v>
      </c>
      <c r="F418" s="32" t="s">
        <v>1077</v>
      </c>
      <c r="G418" s="32" t="str">
        <f t="shared" si="57"/>
        <v>Эффективное программирование на РНР: ПУМ / Шаров С.А.</v>
      </c>
      <c r="H418" s="69">
        <v>2025</v>
      </c>
      <c r="I418" s="41" t="s">
        <v>512</v>
      </c>
      <c r="J418" s="34"/>
      <c r="K418" s="42">
        <v>61.199999999999996</v>
      </c>
      <c r="L418" s="34"/>
      <c r="M418" s="42">
        <v>3050.4</v>
      </c>
      <c r="N418" s="38">
        <f t="shared" si="58"/>
        <v>0</v>
      </c>
      <c r="O418" s="39" t="str">
        <f t="shared" si="56"/>
        <v>Аннотация</v>
      </c>
      <c r="P418" s="40" t="s">
        <v>1078</v>
      </c>
    </row>
    <row r="419" spans="1:16" ht="36" x14ac:dyDescent="0.25">
      <c r="A419" s="51" t="s">
        <v>478</v>
      </c>
      <c r="B419" s="29" t="s">
        <v>251</v>
      </c>
      <c r="C419" s="47"/>
      <c r="D419" s="64">
        <v>702319770</v>
      </c>
      <c r="E419" s="32" t="s">
        <v>249</v>
      </c>
      <c r="F419" s="32" t="s">
        <v>940</v>
      </c>
      <c r="G419" s="32" t="str">
        <f t="shared" si="57"/>
        <v>Компьютерные сети: ЭУМК / Баринов В.В.</v>
      </c>
      <c r="H419" s="69">
        <v>2025</v>
      </c>
      <c r="I419" s="41" t="s">
        <v>159</v>
      </c>
      <c r="J419" s="34"/>
      <c r="K419" s="42">
        <v>280.8</v>
      </c>
      <c r="L419" s="34"/>
      <c r="M419" s="42">
        <v>14049.6</v>
      </c>
      <c r="N419" s="38">
        <f t="shared" si="58"/>
        <v>0</v>
      </c>
      <c r="O419" s="39" t="str">
        <f t="shared" si="56"/>
        <v>Аннотация</v>
      </c>
      <c r="P419" s="40" t="s">
        <v>941</v>
      </c>
    </row>
    <row r="420" spans="1:16" ht="36" x14ac:dyDescent="0.25">
      <c r="A420" s="51" t="s">
        <v>478</v>
      </c>
      <c r="B420" s="29" t="s">
        <v>251</v>
      </c>
      <c r="C420" s="47"/>
      <c r="D420" s="64">
        <v>702319301</v>
      </c>
      <c r="E420" s="32" t="s">
        <v>487</v>
      </c>
      <c r="F420" s="32" t="s">
        <v>488</v>
      </c>
      <c r="G420" s="32" t="str">
        <f t="shared" si="57"/>
        <v>Инженерная графика: ЭУМК / Муравьев С.Н.</v>
      </c>
      <c r="H420" s="69">
        <v>2025</v>
      </c>
      <c r="I420" s="41" t="s">
        <v>159</v>
      </c>
      <c r="J420" s="34"/>
      <c r="K420" s="42">
        <v>296.39999999999998</v>
      </c>
      <c r="L420" s="34"/>
      <c r="M420" s="42">
        <v>14799.599999999999</v>
      </c>
      <c r="N420" s="38">
        <f t="shared" si="58"/>
        <v>0</v>
      </c>
      <c r="O420" s="39" t="str">
        <f t="shared" si="56"/>
        <v>Аннотация</v>
      </c>
      <c r="P420" s="40" t="s">
        <v>489</v>
      </c>
    </row>
    <row r="421" spans="1:16" ht="36" x14ac:dyDescent="0.25">
      <c r="A421" s="51" t="s">
        <v>478</v>
      </c>
      <c r="B421" s="29" t="s">
        <v>1079</v>
      </c>
      <c r="C421" s="47"/>
      <c r="D421" s="64">
        <v>702319770</v>
      </c>
      <c r="E421" s="32" t="s">
        <v>249</v>
      </c>
      <c r="F421" s="32" t="s">
        <v>940</v>
      </c>
      <c r="G421" s="32" t="str">
        <f t="shared" si="57"/>
        <v>Компьютерные сети: ЭУМК / Баринов В.В.</v>
      </c>
      <c r="H421" s="69">
        <v>2025</v>
      </c>
      <c r="I421" s="41" t="s">
        <v>159</v>
      </c>
      <c r="J421" s="34"/>
      <c r="K421" s="42">
        <v>280.8</v>
      </c>
      <c r="L421" s="34"/>
      <c r="M421" s="42">
        <v>14049.6</v>
      </c>
      <c r="N421" s="38">
        <f t="shared" si="58"/>
        <v>0</v>
      </c>
      <c r="O421" s="39" t="str">
        <f t="shared" si="56"/>
        <v>Аннотация</v>
      </c>
      <c r="P421" s="40" t="s">
        <v>941</v>
      </c>
    </row>
    <row r="422" spans="1:16" ht="45" x14ac:dyDescent="0.25">
      <c r="A422" s="51" t="s">
        <v>478</v>
      </c>
      <c r="B422" s="29" t="s">
        <v>1079</v>
      </c>
      <c r="C422" s="47"/>
      <c r="D422" s="64">
        <v>702319511</v>
      </c>
      <c r="E422" s="32" t="s">
        <v>881</v>
      </c>
      <c r="F422" s="32" t="s">
        <v>882</v>
      </c>
      <c r="G422" s="32" t="str">
        <f t="shared" si="57"/>
        <v>Основы алгоритмизации и программирования: ЭУМК / Семакин И.Г.</v>
      </c>
      <c r="H422" s="69">
        <v>2025</v>
      </c>
      <c r="I422" s="41" t="s">
        <v>159</v>
      </c>
      <c r="J422" s="34"/>
      <c r="K422" s="42">
        <v>255.6</v>
      </c>
      <c r="L422" s="34"/>
      <c r="M422" s="42">
        <v>12800.4</v>
      </c>
      <c r="N422" s="38">
        <f t="shared" si="58"/>
        <v>0</v>
      </c>
      <c r="O422" s="39" t="str">
        <f t="shared" si="56"/>
        <v>Аннотация</v>
      </c>
      <c r="P422" s="40" t="s">
        <v>883</v>
      </c>
    </row>
    <row r="423" spans="1:16" ht="36" x14ac:dyDescent="0.25">
      <c r="A423" s="51" t="s">
        <v>478</v>
      </c>
      <c r="B423" s="29" t="s">
        <v>252</v>
      </c>
      <c r="C423" s="47"/>
      <c r="D423" s="64">
        <v>701320333</v>
      </c>
      <c r="E423" s="32" t="s">
        <v>253</v>
      </c>
      <c r="F423" s="32" t="s">
        <v>1080</v>
      </c>
      <c r="G423" s="32" t="str">
        <f t="shared" si="57"/>
        <v>Электрорадиоизмерения и метрология: ЭУМК / Журавлева Л.В.</v>
      </c>
      <c r="H423" s="69">
        <v>2025</v>
      </c>
      <c r="I423" s="41" t="s">
        <v>159</v>
      </c>
      <c r="J423" s="34"/>
      <c r="K423" s="42">
        <v>192</v>
      </c>
      <c r="L423" s="34"/>
      <c r="M423" s="42">
        <v>9600</v>
      </c>
      <c r="N423" s="38">
        <f t="shared" si="58"/>
        <v>0</v>
      </c>
      <c r="O423" s="39" t="str">
        <f t="shared" si="56"/>
        <v>Аннотация</v>
      </c>
      <c r="P423" s="40" t="s">
        <v>1081</v>
      </c>
    </row>
    <row r="424" spans="1:16" ht="75" x14ac:dyDescent="0.25">
      <c r="A424" s="51" t="s">
        <v>478</v>
      </c>
      <c r="B424" s="29" t="s">
        <v>254</v>
      </c>
      <c r="C424" s="47"/>
      <c r="D424" s="64">
        <v>701319826</v>
      </c>
      <c r="E424" s="32" t="s">
        <v>1082</v>
      </c>
      <c r="F424" s="32" t="s">
        <v>1083</v>
      </c>
      <c r="G424" s="32" t="str">
        <f t="shared" si="57"/>
        <v>Основы информационной безопасности: ЭУМК / Бубнов А.А.</v>
      </c>
      <c r="H424" s="69">
        <v>2025</v>
      </c>
      <c r="I424" s="41" t="s">
        <v>159</v>
      </c>
      <c r="J424" s="34"/>
      <c r="K424" s="42">
        <v>272.39999999999998</v>
      </c>
      <c r="L424" s="34"/>
      <c r="M424" s="42">
        <v>13599.6</v>
      </c>
      <c r="N424" s="38">
        <f t="shared" si="58"/>
        <v>0</v>
      </c>
      <c r="O424" s="39" t="str">
        <f t="shared" si="56"/>
        <v>Аннотация</v>
      </c>
      <c r="P424" s="40" t="s">
        <v>1084</v>
      </c>
    </row>
    <row r="425" spans="1:16" ht="75" x14ac:dyDescent="0.25">
      <c r="A425" s="51" t="s">
        <v>478</v>
      </c>
      <c r="B425" s="29" t="s">
        <v>254</v>
      </c>
      <c r="C425" s="47"/>
      <c r="D425" s="64">
        <v>702319509</v>
      </c>
      <c r="E425" s="32" t="s">
        <v>235</v>
      </c>
      <c r="F425" s="32" t="s">
        <v>1085</v>
      </c>
      <c r="G425" s="32" t="str">
        <f t="shared" si="57"/>
        <v>Менеджмент: ЭУМК / Драчева Е.Л.</v>
      </c>
      <c r="H425" s="69">
        <v>2025</v>
      </c>
      <c r="I425" s="41" t="s">
        <v>159</v>
      </c>
      <c r="J425" s="34"/>
      <c r="K425" s="42">
        <v>338.4</v>
      </c>
      <c r="L425" s="34"/>
      <c r="M425" s="42">
        <v>16899.599999999999</v>
      </c>
      <c r="N425" s="38">
        <f t="shared" si="58"/>
        <v>0</v>
      </c>
      <c r="O425" s="39" t="str">
        <f t="shared" si="56"/>
        <v>Аннотация</v>
      </c>
      <c r="P425" s="40" t="s">
        <v>1086</v>
      </c>
    </row>
    <row r="426" spans="1:16" ht="75" x14ac:dyDescent="0.25">
      <c r="A426" s="51" t="s">
        <v>478</v>
      </c>
      <c r="B426" s="29" t="s">
        <v>254</v>
      </c>
      <c r="C426" s="47"/>
      <c r="D426" s="64">
        <v>701319983</v>
      </c>
      <c r="E426" s="32" t="s">
        <v>1087</v>
      </c>
      <c r="F426" s="32" t="s">
        <v>1088</v>
      </c>
      <c r="G426" s="32" t="str">
        <f t="shared" si="57"/>
        <v>Электроника и схемотехника: ЭУМК / Кравченко В.Б.</v>
      </c>
      <c r="H426" s="69">
        <v>2025</v>
      </c>
      <c r="I426" s="41" t="s">
        <v>159</v>
      </c>
      <c r="J426" s="34"/>
      <c r="K426" s="42">
        <v>256.8</v>
      </c>
      <c r="L426" s="34"/>
      <c r="M426" s="42">
        <v>12849.6</v>
      </c>
      <c r="N426" s="38">
        <f t="shared" si="58"/>
        <v>0</v>
      </c>
      <c r="O426" s="39" t="str">
        <f t="shared" si="56"/>
        <v>Аннотация</v>
      </c>
      <c r="P426" s="40" t="s">
        <v>1089</v>
      </c>
    </row>
    <row r="427" spans="1:16" ht="75" x14ac:dyDescent="0.25">
      <c r="A427" s="51" t="s">
        <v>478</v>
      </c>
      <c r="B427" s="29" t="s">
        <v>254</v>
      </c>
      <c r="C427" s="47"/>
      <c r="D427" s="64">
        <v>702319301</v>
      </c>
      <c r="E427" s="32" t="s">
        <v>487</v>
      </c>
      <c r="F427" s="32" t="s">
        <v>488</v>
      </c>
      <c r="G427" s="32" t="str">
        <f t="shared" si="57"/>
        <v>Инженерная графика: ЭУМК / Муравьев С.Н.</v>
      </c>
      <c r="H427" s="69">
        <v>2025</v>
      </c>
      <c r="I427" s="41" t="s">
        <v>159</v>
      </c>
      <c r="J427" s="34"/>
      <c r="K427" s="42">
        <v>296.39999999999998</v>
      </c>
      <c r="L427" s="34"/>
      <c r="M427" s="42">
        <v>14799.599999999999</v>
      </c>
      <c r="N427" s="38">
        <f t="shared" si="58"/>
        <v>0</v>
      </c>
      <c r="O427" s="39" t="str">
        <f t="shared" si="56"/>
        <v>Аннотация</v>
      </c>
      <c r="P427" s="40" t="s">
        <v>489</v>
      </c>
    </row>
    <row r="428" spans="1:16" ht="75" x14ac:dyDescent="0.25">
      <c r="A428" s="51" t="s">
        <v>478</v>
      </c>
      <c r="B428" s="29" t="s">
        <v>254</v>
      </c>
      <c r="C428" s="47"/>
      <c r="D428" s="64">
        <v>702319511</v>
      </c>
      <c r="E428" s="32" t="s">
        <v>881</v>
      </c>
      <c r="F428" s="32" t="s">
        <v>882</v>
      </c>
      <c r="G428" s="32" t="str">
        <f t="shared" si="57"/>
        <v>Основы алгоритмизации и программирования: ЭУМК / Семакин И.Г.</v>
      </c>
      <c r="H428" s="69">
        <v>2025</v>
      </c>
      <c r="I428" s="41" t="s">
        <v>159</v>
      </c>
      <c r="J428" s="34"/>
      <c r="K428" s="42">
        <v>255.6</v>
      </c>
      <c r="L428" s="34"/>
      <c r="M428" s="42">
        <v>12800.4</v>
      </c>
      <c r="N428" s="38">
        <f t="shared" si="58"/>
        <v>0</v>
      </c>
      <c r="O428" s="39" t="str">
        <f t="shared" si="56"/>
        <v>Аннотация</v>
      </c>
      <c r="P428" s="40" t="s">
        <v>883</v>
      </c>
    </row>
    <row r="429" spans="1:16" ht="75" x14ac:dyDescent="0.25">
      <c r="A429" s="51" t="s">
        <v>478</v>
      </c>
      <c r="B429" s="29" t="s">
        <v>255</v>
      </c>
      <c r="C429" s="47"/>
      <c r="D429" s="64">
        <v>702319303</v>
      </c>
      <c r="E429" s="32" t="s">
        <v>898</v>
      </c>
      <c r="F429" s="32" t="s">
        <v>899</v>
      </c>
      <c r="G429" s="32" t="str">
        <f t="shared" si="57"/>
        <v>Операционные системы и среды: ЭУМК / Батаев А.В.</v>
      </c>
      <c r="H429" s="69">
        <v>2025</v>
      </c>
      <c r="I429" s="41" t="s">
        <v>159</v>
      </c>
      <c r="J429" s="34"/>
      <c r="K429" s="42">
        <v>320.39999999999998</v>
      </c>
      <c r="L429" s="34"/>
      <c r="M429" s="42">
        <v>15999.599999999999</v>
      </c>
      <c r="N429" s="38">
        <f t="shared" si="58"/>
        <v>0</v>
      </c>
      <c r="O429" s="39" t="str">
        <f t="shared" si="56"/>
        <v>Аннотация</v>
      </c>
      <c r="P429" s="40" t="s">
        <v>900</v>
      </c>
    </row>
    <row r="430" spans="1:16" ht="75" x14ac:dyDescent="0.25">
      <c r="A430" s="51" t="s">
        <v>478</v>
      </c>
      <c r="B430" s="29" t="s">
        <v>255</v>
      </c>
      <c r="C430" s="47"/>
      <c r="D430" s="64">
        <v>701319826</v>
      </c>
      <c r="E430" s="32" t="s">
        <v>1082</v>
      </c>
      <c r="F430" s="32" t="s">
        <v>1083</v>
      </c>
      <c r="G430" s="32" t="str">
        <f t="shared" si="57"/>
        <v>Основы информационной безопасности: ЭУМК / Бубнов А.А.</v>
      </c>
      <c r="H430" s="69">
        <v>2025</v>
      </c>
      <c r="I430" s="41" t="s">
        <v>159</v>
      </c>
      <c r="J430" s="34"/>
      <c r="K430" s="42">
        <v>272.39999999999998</v>
      </c>
      <c r="L430" s="34"/>
      <c r="M430" s="42">
        <v>13599.6</v>
      </c>
      <c r="N430" s="38">
        <f t="shared" si="58"/>
        <v>0</v>
      </c>
      <c r="O430" s="39" t="str">
        <f t="shared" si="56"/>
        <v>Аннотация</v>
      </c>
      <c r="P430" s="40" t="s">
        <v>1084</v>
      </c>
    </row>
    <row r="431" spans="1:16" ht="75" x14ac:dyDescent="0.25">
      <c r="A431" s="51" t="s">
        <v>478</v>
      </c>
      <c r="B431" s="29" t="s">
        <v>255</v>
      </c>
      <c r="C431" s="47"/>
      <c r="D431" s="64">
        <v>701319757</v>
      </c>
      <c r="E431" s="32" t="s">
        <v>256</v>
      </c>
      <c r="F431" s="32" t="s">
        <v>1090</v>
      </c>
      <c r="G431" s="32" t="str">
        <f t="shared" si="57"/>
        <v>Технические средства информатизации: ЭУМК / Гребенюк Е.И.</v>
      </c>
      <c r="H431" s="69">
        <v>2025</v>
      </c>
      <c r="I431" s="41" t="s">
        <v>159</v>
      </c>
      <c r="J431" s="34"/>
      <c r="K431" s="42">
        <v>316.8</v>
      </c>
      <c r="L431" s="34"/>
      <c r="M431" s="42">
        <v>15849.599999999999</v>
      </c>
      <c r="N431" s="38">
        <f t="shared" si="58"/>
        <v>0</v>
      </c>
      <c r="O431" s="39" t="str">
        <f t="shared" ref="O431:O435" si="59">HYPERLINK(P431,"Аннотация")</f>
        <v>Аннотация</v>
      </c>
      <c r="P431" s="40" t="s">
        <v>1091</v>
      </c>
    </row>
    <row r="432" spans="1:16" ht="75" x14ac:dyDescent="0.25">
      <c r="A432" s="51" t="s">
        <v>478</v>
      </c>
      <c r="B432" s="29" t="s">
        <v>255</v>
      </c>
      <c r="C432" s="47"/>
      <c r="D432" s="64">
        <v>702319509</v>
      </c>
      <c r="E432" s="32" t="s">
        <v>235</v>
      </c>
      <c r="F432" s="32" t="s">
        <v>1085</v>
      </c>
      <c r="G432" s="32" t="str">
        <f t="shared" si="57"/>
        <v>Менеджмент: ЭУМК / Драчева Е.Л.</v>
      </c>
      <c r="H432" s="69">
        <v>2025</v>
      </c>
      <c r="I432" s="41" t="s">
        <v>159</v>
      </c>
      <c r="J432" s="34"/>
      <c r="K432" s="42">
        <v>338.4</v>
      </c>
      <c r="L432" s="34"/>
      <c r="M432" s="42">
        <v>16899.599999999999</v>
      </c>
      <c r="N432" s="38">
        <f t="shared" si="58"/>
        <v>0</v>
      </c>
      <c r="O432" s="39" t="str">
        <f t="shared" si="59"/>
        <v>Аннотация</v>
      </c>
      <c r="P432" s="40" t="s">
        <v>1086</v>
      </c>
    </row>
    <row r="433" spans="1:16" ht="75" x14ac:dyDescent="0.25">
      <c r="A433" s="51" t="s">
        <v>478</v>
      </c>
      <c r="B433" s="29" t="s">
        <v>255</v>
      </c>
      <c r="C433" s="47"/>
      <c r="D433" s="64">
        <v>701319737</v>
      </c>
      <c r="E433" s="32" t="s">
        <v>243</v>
      </c>
      <c r="F433" s="32" t="s">
        <v>1092</v>
      </c>
      <c r="G433" s="32" t="str">
        <f t="shared" si="57"/>
        <v>Сети и системы передачи информации: ЭУМК / Костров Б.В.</v>
      </c>
      <c r="H433" s="69">
        <v>2025</v>
      </c>
      <c r="I433" s="41" t="s">
        <v>159</v>
      </c>
      <c r="J433" s="34"/>
      <c r="K433" s="42">
        <v>286.8</v>
      </c>
      <c r="L433" s="34"/>
      <c r="M433" s="42">
        <v>14349.6</v>
      </c>
      <c r="N433" s="38">
        <f t="shared" si="58"/>
        <v>0</v>
      </c>
      <c r="O433" s="39" t="str">
        <f t="shared" si="59"/>
        <v>Аннотация</v>
      </c>
      <c r="P433" s="40" t="s">
        <v>1093</v>
      </c>
    </row>
    <row r="434" spans="1:16" ht="75" x14ac:dyDescent="0.25">
      <c r="A434" s="51" t="s">
        <v>478</v>
      </c>
      <c r="B434" s="29" t="s">
        <v>255</v>
      </c>
      <c r="C434" s="47"/>
      <c r="D434" s="64">
        <v>701319825</v>
      </c>
      <c r="E434" s="32" t="s">
        <v>1087</v>
      </c>
      <c r="F434" s="32" t="s">
        <v>1094</v>
      </c>
      <c r="G434" s="32" t="str">
        <f t="shared" si="57"/>
        <v>Эксплуатация автоматизированных (информационных) систем в защищённом исполнении: ЭУМК / Кравченко В.Б.</v>
      </c>
      <c r="H434" s="69">
        <v>2025</v>
      </c>
      <c r="I434" s="41" t="s">
        <v>159</v>
      </c>
      <c r="J434" s="34"/>
      <c r="K434" s="42">
        <v>261.59999999999997</v>
      </c>
      <c r="L434" s="34"/>
      <c r="M434" s="42">
        <v>13100.4</v>
      </c>
      <c r="N434" s="38">
        <f t="shared" si="58"/>
        <v>0</v>
      </c>
      <c r="O434" s="39" t="str">
        <f t="shared" si="59"/>
        <v>Аннотация</v>
      </c>
      <c r="P434" s="40" t="s">
        <v>1095</v>
      </c>
    </row>
    <row r="435" spans="1:16" ht="75" x14ac:dyDescent="0.25">
      <c r="A435" s="51" t="s">
        <v>478</v>
      </c>
      <c r="B435" s="29" t="s">
        <v>255</v>
      </c>
      <c r="C435" s="47"/>
      <c r="D435" s="64">
        <v>701319983</v>
      </c>
      <c r="E435" s="32" t="s">
        <v>1087</v>
      </c>
      <c r="F435" s="32" t="s">
        <v>1088</v>
      </c>
      <c r="G435" s="32" t="str">
        <f t="shared" si="57"/>
        <v>Электроника и схемотехника: ЭУМК / Кравченко В.Б.</v>
      </c>
      <c r="H435" s="69">
        <v>2025</v>
      </c>
      <c r="I435" s="41" t="s">
        <v>159</v>
      </c>
      <c r="J435" s="34"/>
      <c r="K435" s="42">
        <v>256.8</v>
      </c>
      <c r="L435" s="34"/>
      <c r="M435" s="42">
        <v>12849.6</v>
      </c>
      <c r="N435" s="38">
        <f t="shared" si="58"/>
        <v>0</v>
      </c>
      <c r="O435" s="39" t="str">
        <f t="shared" si="59"/>
        <v>Аннотация</v>
      </c>
      <c r="P435" s="40" t="s">
        <v>1089</v>
      </c>
    </row>
    <row r="436" spans="1:16" ht="75" x14ac:dyDescent="0.25">
      <c r="A436" s="51" t="s">
        <v>478</v>
      </c>
      <c r="B436" s="29" t="s">
        <v>255</v>
      </c>
      <c r="C436" s="47"/>
      <c r="D436" s="64">
        <v>702319511</v>
      </c>
      <c r="E436" s="32" t="s">
        <v>881</v>
      </c>
      <c r="F436" s="32" t="s">
        <v>882</v>
      </c>
      <c r="G436" s="32" t="str">
        <f t="shared" si="57"/>
        <v>Основы алгоритмизации и программирования: ЭУМК / Семакин И.Г.</v>
      </c>
      <c r="H436" s="69">
        <v>2025</v>
      </c>
      <c r="I436" s="41" t="s">
        <v>159</v>
      </c>
      <c r="J436" s="34"/>
      <c r="K436" s="42">
        <v>255.6</v>
      </c>
      <c r="L436" s="34"/>
      <c r="M436" s="42">
        <v>12800.4</v>
      </c>
      <c r="N436" s="38">
        <f t="shared" si="58"/>
        <v>0</v>
      </c>
      <c r="O436" s="39" t="str">
        <f t="shared" ref="O436:O486" si="60">HYPERLINK(P436,"Аннотация")</f>
        <v>Аннотация</v>
      </c>
      <c r="P436" s="40" t="s">
        <v>883</v>
      </c>
    </row>
    <row r="437" spans="1:16" ht="105" x14ac:dyDescent="0.25">
      <c r="A437" s="51" t="s">
        <v>478</v>
      </c>
      <c r="B437" s="29" t="s">
        <v>257</v>
      </c>
      <c r="C437" s="47"/>
      <c r="D437" s="64">
        <v>701320847</v>
      </c>
      <c r="E437" s="32" t="s">
        <v>1096</v>
      </c>
      <c r="F437" s="32" t="s">
        <v>1097</v>
      </c>
      <c r="G437" s="32" t="str">
        <f t="shared" si="57"/>
        <v>Герметизация компаундом электронных устройств на основе несущих конструкций первого уровня с низкой плотностью компоновки изделий нулевого уровня, деталей и узлов: ПУМ / Альшакова М.Е.</v>
      </c>
      <c r="H437" s="69">
        <v>2025</v>
      </c>
      <c r="I437" s="41" t="s">
        <v>512</v>
      </c>
      <c r="J437" s="34"/>
      <c r="K437" s="42">
        <v>123.6</v>
      </c>
      <c r="L437" s="34"/>
      <c r="M437" s="42">
        <v>6200.4</v>
      </c>
      <c r="N437" s="38">
        <f t="shared" si="58"/>
        <v>0</v>
      </c>
      <c r="O437" s="39" t="str">
        <f t="shared" si="60"/>
        <v>Аннотация</v>
      </c>
      <c r="P437" s="40" t="s">
        <v>1098</v>
      </c>
    </row>
    <row r="438" spans="1:16" ht="90" x14ac:dyDescent="0.25">
      <c r="A438" s="51" t="s">
        <v>478</v>
      </c>
      <c r="B438" s="29" t="s">
        <v>257</v>
      </c>
      <c r="C438" s="47"/>
      <c r="D438" s="64">
        <v>701320846</v>
      </c>
      <c r="E438" s="32" t="s">
        <v>1096</v>
      </c>
      <c r="F438" s="32" t="s">
        <v>1099</v>
      </c>
      <c r="G438" s="32" t="str">
        <f t="shared" si="57"/>
        <v>Пайка элементов электронных устройств с низкой плотностью компоновки, выполненных на основе изделий нулевого уровня: ПУМ / Альшакова М.Е.</v>
      </c>
      <c r="H438" s="69">
        <v>2025</v>
      </c>
      <c r="I438" s="41" t="s">
        <v>512</v>
      </c>
      <c r="J438" s="34"/>
      <c r="K438" s="42">
        <v>123.6</v>
      </c>
      <c r="L438" s="34"/>
      <c r="M438" s="42">
        <v>6200.4</v>
      </c>
      <c r="N438" s="38">
        <f t="shared" si="58"/>
        <v>0</v>
      </c>
      <c r="O438" s="39" t="str">
        <f t="shared" si="60"/>
        <v>Аннотация</v>
      </c>
      <c r="P438" s="40" t="s">
        <v>1100</v>
      </c>
    </row>
    <row r="439" spans="1:16" ht="90" x14ac:dyDescent="0.25">
      <c r="A439" s="51" t="s">
        <v>478</v>
      </c>
      <c r="B439" s="29" t="s">
        <v>257</v>
      </c>
      <c r="C439" s="47"/>
      <c r="D439" s="64">
        <v>701320845</v>
      </c>
      <c r="E439" s="32" t="s">
        <v>1096</v>
      </c>
      <c r="F439" s="32" t="s">
        <v>1101</v>
      </c>
      <c r="G439" s="32" t="str">
        <f t="shared" si="57"/>
        <v>Сборка несущих конструкций первого уровня с низкой  плотностью компоновки элементов, выполненных на основе изделий нулевого уровня, деталей и узлов: ПУМ / Альшакова М.Е.</v>
      </c>
      <c r="H439" s="69">
        <v>2025</v>
      </c>
      <c r="I439" s="41" t="s">
        <v>512</v>
      </c>
      <c r="J439" s="34"/>
      <c r="K439" s="42">
        <v>153.6</v>
      </c>
      <c r="L439" s="34"/>
      <c r="M439" s="42">
        <v>7700.4</v>
      </c>
      <c r="N439" s="38">
        <f t="shared" si="58"/>
        <v>0</v>
      </c>
      <c r="O439" s="39" t="str">
        <f t="shared" si="60"/>
        <v>Аннотация</v>
      </c>
      <c r="P439" s="40" t="s">
        <v>1102</v>
      </c>
    </row>
    <row r="440" spans="1:16" ht="45" x14ac:dyDescent="0.25">
      <c r="A440" s="51" t="s">
        <v>478</v>
      </c>
      <c r="B440" s="29" t="s">
        <v>257</v>
      </c>
      <c r="C440" s="47"/>
      <c r="D440" s="64">
        <v>702319301</v>
      </c>
      <c r="E440" s="32" t="s">
        <v>487</v>
      </c>
      <c r="F440" s="32" t="s">
        <v>488</v>
      </c>
      <c r="G440" s="32" t="str">
        <f t="shared" si="57"/>
        <v>Инженерная графика: ЭУМК / Муравьев С.Н.</v>
      </c>
      <c r="H440" s="69">
        <v>2025</v>
      </c>
      <c r="I440" s="41" t="s">
        <v>159</v>
      </c>
      <c r="J440" s="34"/>
      <c r="K440" s="42">
        <v>296.39999999999998</v>
      </c>
      <c r="L440" s="34"/>
      <c r="M440" s="42">
        <v>14799.599999999999</v>
      </c>
      <c r="N440" s="38">
        <f t="shared" si="58"/>
        <v>0</v>
      </c>
      <c r="O440" s="39" t="str">
        <f t="shared" si="60"/>
        <v>Аннотация</v>
      </c>
      <c r="P440" s="40" t="s">
        <v>489</v>
      </c>
    </row>
    <row r="441" spans="1:16" ht="60" x14ac:dyDescent="0.25">
      <c r="A441" s="51" t="s">
        <v>478</v>
      </c>
      <c r="B441" s="29" t="s">
        <v>257</v>
      </c>
      <c r="C441" s="47"/>
      <c r="D441" s="64">
        <v>701320554</v>
      </c>
      <c r="E441" s="32" t="s">
        <v>241</v>
      </c>
      <c r="F441" s="32" t="s">
        <v>1103</v>
      </c>
      <c r="G441" s="32" t="str">
        <f t="shared" si="57"/>
        <v>Подготовка к регулировке простых приборов, радиоэлектронных блоков и шкафов: ПУМ / Ярочкина Г.В.</v>
      </c>
      <c r="H441" s="69">
        <v>2025</v>
      </c>
      <c r="I441" s="41" t="s">
        <v>512</v>
      </c>
      <c r="J441" s="34"/>
      <c r="K441" s="42">
        <v>123.6</v>
      </c>
      <c r="L441" s="34"/>
      <c r="M441" s="42">
        <v>6200.4</v>
      </c>
      <c r="N441" s="38">
        <f t="shared" si="58"/>
        <v>0</v>
      </c>
      <c r="O441" s="39" t="str">
        <f t="shared" si="60"/>
        <v>Аннотация</v>
      </c>
      <c r="P441" s="40" t="s">
        <v>1104</v>
      </c>
    </row>
    <row r="442" spans="1:16" ht="60" x14ac:dyDescent="0.25">
      <c r="A442" s="51" t="s">
        <v>478</v>
      </c>
      <c r="B442" s="29" t="s">
        <v>257</v>
      </c>
      <c r="C442" s="47"/>
      <c r="D442" s="64">
        <v>701320553</v>
      </c>
      <c r="E442" s="32" t="s">
        <v>241</v>
      </c>
      <c r="F442" s="32" t="s">
        <v>1105</v>
      </c>
      <c r="G442" s="32" t="str">
        <f t="shared" si="57"/>
        <v>Подготовка к регулировке простых радиоэлектронных ячеек и функциональных узлов приборов: ПУМ / Ярочкина Г.В.</v>
      </c>
      <c r="H442" s="69">
        <v>2025</v>
      </c>
      <c r="I442" s="41" t="s">
        <v>512</v>
      </c>
      <c r="J442" s="34"/>
      <c r="K442" s="42">
        <v>123.6</v>
      </c>
      <c r="L442" s="34"/>
      <c r="M442" s="42">
        <v>6200.4</v>
      </c>
      <c r="N442" s="38">
        <f t="shared" si="58"/>
        <v>0</v>
      </c>
      <c r="O442" s="39" t="str">
        <f t="shared" si="60"/>
        <v>Аннотация</v>
      </c>
      <c r="P442" s="40" t="s">
        <v>1106</v>
      </c>
    </row>
    <row r="443" spans="1:16" ht="75" x14ac:dyDescent="0.25">
      <c r="A443" s="51" t="s">
        <v>478</v>
      </c>
      <c r="B443" s="29" t="s">
        <v>257</v>
      </c>
      <c r="C443" s="47"/>
      <c r="D443" s="64">
        <v>701320555</v>
      </c>
      <c r="E443" s="32" t="s">
        <v>241</v>
      </c>
      <c r="F443" s="32" t="s">
        <v>1107</v>
      </c>
      <c r="G443" s="32" t="str">
        <f t="shared" si="57"/>
        <v>Регулировка и проверка работоспособности простых приборов, радиоэлектронных блоков и шкафов: ПУМ / Ярочкина Г.В.</v>
      </c>
      <c r="H443" s="69">
        <v>2025</v>
      </c>
      <c r="I443" s="41" t="s">
        <v>512</v>
      </c>
      <c r="J443" s="34"/>
      <c r="K443" s="42">
        <v>123.6</v>
      </c>
      <c r="L443" s="34"/>
      <c r="M443" s="42">
        <v>6200.4</v>
      </c>
      <c r="N443" s="38">
        <f t="shared" si="58"/>
        <v>0</v>
      </c>
      <c r="O443" s="39" t="str">
        <f t="shared" si="60"/>
        <v>Аннотация</v>
      </c>
      <c r="P443" s="40" t="s">
        <v>1108</v>
      </c>
    </row>
    <row r="444" spans="1:16" ht="75" x14ac:dyDescent="0.25">
      <c r="A444" s="51" t="s">
        <v>478</v>
      </c>
      <c r="B444" s="29" t="s">
        <v>257</v>
      </c>
      <c r="C444" s="47"/>
      <c r="D444" s="64">
        <v>701320552</v>
      </c>
      <c r="E444" s="32" t="s">
        <v>241</v>
      </c>
      <c r="F444" s="32" t="s">
        <v>1109</v>
      </c>
      <c r="G444" s="32" t="str">
        <f t="shared" si="57"/>
        <v>Регулировка и проверка работоспособности простых радиоэлектронных ячеек и функциональных узлов приборов: ПУМ / Ярочкина Г.В.</v>
      </c>
      <c r="H444" s="69">
        <v>2025</v>
      </c>
      <c r="I444" s="41" t="s">
        <v>512</v>
      </c>
      <c r="J444" s="34"/>
      <c r="K444" s="42">
        <v>123.6</v>
      </c>
      <c r="L444" s="34"/>
      <c r="M444" s="42">
        <v>6200.4</v>
      </c>
      <c r="N444" s="38">
        <f t="shared" si="58"/>
        <v>0</v>
      </c>
      <c r="O444" s="39" t="str">
        <f t="shared" si="60"/>
        <v>Аннотация</v>
      </c>
      <c r="P444" s="40" t="s">
        <v>1110</v>
      </c>
    </row>
    <row r="445" spans="1:16" ht="45" x14ac:dyDescent="0.25">
      <c r="A445" s="51" t="s">
        <v>478</v>
      </c>
      <c r="B445" s="29" t="s">
        <v>258</v>
      </c>
      <c r="C445" s="47"/>
      <c r="D445" s="64">
        <v>702319314</v>
      </c>
      <c r="E445" s="32" t="s">
        <v>253</v>
      </c>
      <c r="F445" s="32" t="s">
        <v>1111</v>
      </c>
      <c r="G445" s="32" t="str">
        <f t="shared" si="57"/>
        <v>Основы электроматериаловедения: ЭУМК / Журавлева Л.В.</v>
      </c>
      <c r="H445" s="69">
        <v>2025</v>
      </c>
      <c r="I445" s="41" t="s">
        <v>159</v>
      </c>
      <c r="J445" s="34"/>
      <c r="K445" s="42">
        <v>316.8</v>
      </c>
      <c r="L445" s="34"/>
      <c r="M445" s="42">
        <v>15849.599999999999</v>
      </c>
      <c r="N445" s="38">
        <f t="shared" si="58"/>
        <v>0</v>
      </c>
      <c r="O445" s="39" t="str">
        <f t="shared" si="60"/>
        <v>Аннотация</v>
      </c>
      <c r="P445" s="40" t="s">
        <v>1112</v>
      </c>
    </row>
    <row r="446" spans="1:16" ht="36" x14ac:dyDescent="0.25">
      <c r="A446" s="51" t="s">
        <v>478</v>
      </c>
      <c r="B446" s="29" t="s">
        <v>258</v>
      </c>
      <c r="C446" s="47"/>
      <c r="D446" s="64">
        <v>701319460</v>
      </c>
      <c r="E446" s="32" t="s">
        <v>241</v>
      </c>
      <c r="F446" s="32" t="s">
        <v>1113</v>
      </c>
      <c r="G446" s="32" t="str">
        <f t="shared" si="57"/>
        <v>Электротехника: ЭУМК / Ярочкина Г.В.</v>
      </c>
      <c r="H446" s="69">
        <v>2025</v>
      </c>
      <c r="I446" s="41" t="s">
        <v>159</v>
      </c>
      <c r="J446" s="34"/>
      <c r="K446" s="42">
        <v>220.79999999999998</v>
      </c>
      <c r="L446" s="34"/>
      <c r="M446" s="42">
        <v>11049.6</v>
      </c>
      <c r="N446" s="38">
        <f t="shared" si="58"/>
        <v>0</v>
      </c>
      <c r="O446" s="39" t="str">
        <f t="shared" si="60"/>
        <v>Аннотация</v>
      </c>
      <c r="P446" s="40" t="s">
        <v>1114</v>
      </c>
    </row>
    <row r="447" spans="1:16" ht="45" x14ac:dyDescent="0.25">
      <c r="A447" s="51" t="s">
        <v>478</v>
      </c>
      <c r="B447" s="29" t="s">
        <v>259</v>
      </c>
      <c r="C447" s="47"/>
      <c r="D447" s="64">
        <v>702319314</v>
      </c>
      <c r="E447" s="32" t="s">
        <v>253</v>
      </c>
      <c r="F447" s="32" t="s">
        <v>1111</v>
      </c>
      <c r="G447" s="32" t="str">
        <f t="shared" si="57"/>
        <v>Основы электроматериаловедения: ЭУМК / Журавлева Л.В.</v>
      </c>
      <c r="H447" s="69">
        <v>2025</v>
      </c>
      <c r="I447" s="41" t="s">
        <v>159</v>
      </c>
      <c r="J447" s="34"/>
      <c r="K447" s="42">
        <v>316.8</v>
      </c>
      <c r="L447" s="34"/>
      <c r="M447" s="42">
        <v>15849.599999999999</v>
      </c>
      <c r="N447" s="38">
        <f t="shared" si="58"/>
        <v>0</v>
      </c>
      <c r="O447" s="39" t="str">
        <f t="shared" si="60"/>
        <v>Аннотация</v>
      </c>
      <c r="P447" s="40" t="s">
        <v>1112</v>
      </c>
    </row>
    <row r="448" spans="1:16" ht="33.75" x14ac:dyDescent="0.25">
      <c r="A448" s="51" t="s">
        <v>478</v>
      </c>
      <c r="B448" s="29" t="s">
        <v>259</v>
      </c>
      <c r="C448" s="47"/>
      <c r="D448" s="64">
        <v>702319651</v>
      </c>
      <c r="E448" s="32" t="s">
        <v>1115</v>
      </c>
      <c r="F448" s="32" t="s">
        <v>1116</v>
      </c>
      <c r="G448" s="32" t="str">
        <f t="shared" si="57"/>
        <v>Монтаж медного кабеля: ПУМ / Нагорнова Н.М.</v>
      </c>
      <c r="H448" s="69">
        <v>2025</v>
      </c>
      <c r="I448" s="41" t="s">
        <v>512</v>
      </c>
      <c r="J448" s="34"/>
      <c r="K448" s="42">
        <v>61.199999999999996</v>
      </c>
      <c r="L448" s="34"/>
      <c r="M448" s="42">
        <v>3050.4</v>
      </c>
      <c r="N448" s="38">
        <f t="shared" si="58"/>
        <v>0</v>
      </c>
      <c r="O448" s="39" t="str">
        <f t="shared" si="60"/>
        <v>Аннотация</v>
      </c>
      <c r="P448" s="40" t="s">
        <v>1117</v>
      </c>
    </row>
    <row r="449" spans="1:16" ht="33.75" x14ac:dyDescent="0.25">
      <c r="A449" s="51" t="s">
        <v>478</v>
      </c>
      <c r="B449" s="29" t="s">
        <v>259</v>
      </c>
      <c r="C449" s="47"/>
      <c r="D449" s="64">
        <v>702319650</v>
      </c>
      <c r="E449" s="32" t="s">
        <v>1115</v>
      </c>
      <c r="F449" s="32" t="s">
        <v>1118</v>
      </c>
      <c r="G449" s="32" t="str">
        <f t="shared" si="57"/>
        <v>Монтаж оптоволоконного кабеля: ПУМ / Нагорнова Н.М.</v>
      </c>
      <c r="H449" s="69">
        <v>2025</v>
      </c>
      <c r="I449" s="41" t="s">
        <v>512</v>
      </c>
      <c r="J449" s="34"/>
      <c r="K449" s="42">
        <v>61.199999999999996</v>
      </c>
      <c r="L449" s="34"/>
      <c r="M449" s="42">
        <v>3050.4</v>
      </c>
      <c r="N449" s="38">
        <f t="shared" si="58"/>
        <v>0</v>
      </c>
      <c r="O449" s="39" t="str">
        <f t="shared" si="60"/>
        <v>Аннотация</v>
      </c>
      <c r="P449" s="40" t="s">
        <v>1119</v>
      </c>
    </row>
    <row r="450" spans="1:16" ht="45" x14ac:dyDescent="0.25">
      <c r="A450" s="51" t="s">
        <v>478</v>
      </c>
      <c r="B450" s="29" t="s">
        <v>259</v>
      </c>
      <c r="C450" s="47"/>
      <c r="D450" s="64">
        <v>702319652</v>
      </c>
      <c r="E450" s="32" t="s">
        <v>1115</v>
      </c>
      <c r="F450" s="32" t="s">
        <v>1120</v>
      </c>
      <c r="G450" s="32" t="str">
        <f t="shared" si="57"/>
        <v>Установка телекоммуникационных шкафов и стоек: ПУМ / Нагорнова Н.М.</v>
      </c>
      <c r="H450" s="69">
        <v>2025</v>
      </c>
      <c r="I450" s="41" t="s">
        <v>512</v>
      </c>
      <c r="J450" s="34"/>
      <c r="K450" s="42">
        <v>61.199999999999996</v>
      </c>
      <c r="L450" s="34"/>
      <c r="M450" s="42">
        <v>3050.4</v>
      </c>
      <c r="N450" s="38">
        <f t="shared" si="58"/>
        <v>0</v>
      </c>
      <c r="O450" s="39" t="str">
        <f t="shared" si="60"/>
        <v>Аннотация</v>
      </c>
      <c r="P450" s="40" t="s">
        <v>1121</v>
      </c>
    </row>
    <row r="451" spans="1:16" ht="60" x14ac:dyDescent="0.25">
      <c r="A451" s="51" t="s">
        <v>478</v>
      </c>
      <c r="B451" s="29" t="s">
        <v>259</v>
      </c>
      <c r="C451" s="47"/>
      <c r="D451" s="64">
        <v>701320703</v>
      </c>
      <c r="E451" s="32" t="s">
        <v>1122</v>
      </c>
      <c r="F451" s="32" t="s">
        <v>1123</v>
      </c>
      <c r="G451" s="32" t="str">
        <f t="shared" si="57"/>
        <v>Монтаж телекоммуникационного оборудования в несущие системы: ПУМ / Писчасов П.В.</v>
      </c>
      <c r="H451" s="69">
        <v>2025</v>
      </c>
      <c r="I451" s="41" t="s">
        <v>512</v>
      </c>
      <c r="J451" s="34"/>
      <c r="K451" s="42">
        <v>61.199999999999996</v>
      </c>
      <c r="L451" s="34"/>
      <c r="M451" s="42">
        <v>3050.4</v>
      </c>
      <c r="N451" s="38">
        <f t="shared" si="58"/>
        <v>0</v>
      </c>
      <c r="O451" s="39" t="str">
        <f t="shared" si="60"/>
        <v>Аннотация</v>
      </c>
      <c r="P451" s="40" t="s">
        <v>1124</v>
      </c>
    </row>
    <row r="452" spans="1:16" ht="60" x14ac:dyDescent="0.25">
      <c r="A452" s="51" t="s">
        <v>478</v>
      </c>
      <c r="B452" s="29" t="s">
        <v>259</v>
      </c>
      <c r="C452" s="47"/>
      <c r="D452" s="64">
        <v>701320702</v>
      </c>
      <c r="E452" s="32" t="s">
        <v>1122</v>
      </c>
      <c r="F452" s="32" t="s">
        <v>1125</v>
      </c>
      <c r="G452" s="32" t="str">
        <f t="shared" si="57"/>
        <v>Монтаж телекоммуникационной арматуры (установочных изделий): ПУМ / Писчасов П.В.</v>
      </c>
      <c r="H452" s="69">
        <v>2025</v>
      </c>
      <c r="I452" s="41" t="s">
        <v>512</v>
      </c>
      <c r="J452" s="34"/>
      <c r="K452" s="42">
        <v>92.399999999999991</v>
      </c>
      <c r="L452" s="34"/>
      <c r="M452" s="42">
        <v>4599.5999999999995</v>
      </c>
      <c r="N452" s="38">
        <f t="shared" si="58"/>
        <v>0</v>
      </c>
      <c r="O452" s="39" t="str">
        <f t="shared" si="60"/>
        <v>Аннотация</v>
      </c>
      <c r="P452" s="40" t="s">
        <v>1126</v>
      </c>
    </row>
    <row r="453" spans="1:16" ht="45" x14ac:dyDescent="0.25">
      <c r="A453" s="51" t="s">
        <v>478</v>
      </c>
      <c r="B453" s="29" t="s">
        <v>259</v>
      </c>
      <c r="C453" s="47"/>
      <c r="D453" s="64">
        <v>701320701</v>
      </c>
      <c r="E453" s="32" t="s">
        <v>1122</v>
      </c>
      <c r="F453" s="32" t="s">
        <v>1127</v>
      </c>
      <c r="G453" s="32" t="str">
        <f t="shared" si="57"/>
        <v>Монтаж телекоммуникационных кабелей: ПУМ / Писчасов П.В.</v>
      </c>
      <c r="H453" s="69">
        <v>2025</v>
      </c>
      <c r="I453" s="41" t="s">
        <v>512</v>
      </c>
      <c r="J453" s="34"/>
      <c r="K453" s="42">
        <v>92.399999999999991</v>
      </c>
      <c r="L453" s="34"/>
      <c r="M453" s="42">
        <v>4599.5999999999995</v>
      </c>
      <c r="N453" s="38">
        <f t="shared" si="58"/>
        <v>0</v>
      </c>
      <c r="O453" s="39" t="str">
        <f t="shared" si="60"/>
        <v>Аннотация</v>
      </c>
      <c r="P453" s="40" t="s">
        <v>1128</v>
      </c>
    </row>
    <row r="454" spans="1:16" ht="105" x14ac:dyDescent="0.25">
      <c r="A454" s="51" t="s">
        <v>478</v>
      </c>
      <c r="B454" s="29" t="s">
        <v>259</v>
      </c>
      <c r="C454" s="47"/>
      <c r="D454" s="64">
        <v>701320700</v>
      </c>
      <c r="E454" s="32" t="s">
        <v>1122</v>
      </c>
      <c r="F454" s="32" t="s">
        <v>1129</v>
      </c>
      <c r="G454" s="32" t="str">
        <f t="shared" si="57"/>
        <v>Подготовка оборудования, узлов и деталей телекоммуникационного оборудования к монтажу в соответствии с рабочей документацией и/или схемой организации связи: ПУМ / Писчасов П.В.</v>
      </c>
      <c r="H454" s="69">
        <v>2025</v>
      </c>
      <c r="I454" s="41" t="s">
        <v>512</v>
      </c>
      <c r="J454" s="34"/>
      <c r="K454" s="42">
        <v>61.199999999999996</v>
      </c>
      <c r="L454" s="34"/>
      <c r="M454" s="42">
        <v>3050.4</v>
      </c>
      <c r="N454" s="38">
        <f t="shared" si="58"/>
        <v>0</v>
      </c>
      <c r="O454" s="39" t="str">
        <f t="shared" si="60"/>
        <v>Аннотация</v>
      </c>
      <c r="P454" s="40" t="s">
        <v>1130</v>
      </c>
    </row>
    <row r="455" spans="1:16" ht="90" x14ac:dyDescent="0.25">
      <c r="A455" s="51" t="s">
        <v>478</v>
      </c>
      <c r="B455" s="29" t="s">
        <v>259</v>
      </c>
      <c r="C455" s="47"/>
      <c r="D455" s="64">
        <v>701320699</v>
      </c>
      <c r="E455" s="32" t="s">
        <v>1122</v>
      </c>
      <c r="F455" s="32" t="s">
        <v>1131</v>
      </c>
      <c r="G455" s="32" t="str">
        <f t="shared" si="57"/>
        <v>Приемка телекоммуникационного оборудования на монтажной площадке с проверкой его соответствия документам: ПУМ / Писчасов П.В.</v>
      </c>
      <c r="H455" s="69">
        <v>2025</v>
      </c>
      <c r="I455" s="41" t="s">
        <v>512</v>
      </c>
      <c r="J455" s="34"/>
      <c r="K455" s="42">
        <v>61.199999999999996</v>
      </c>
      <c r="L455" s="34"/>
      <c r="M455" s="42">
        <v>3050.4</v>
      </c>
      <c r="N455" s="38">
        <f t="shared" si="58"/>
        <v>0</v>
      </c>
      <c r="O455" s="39" t="str">
        <f t="shared" si="60"/>
        <v>Аннотация</v>
      </c>
      <c r="P455" s="40" t="s">
        <v>1132</v>
      </c>
    </row>
    <row r="456" spans="1:16" ht="36" x14ac:dyDescent="0.25">
      <c r="A456" s="51" t="s">
        <v>478</v>
      </c>
      <c r="B456" s="29" t="s">
        <v>259</v>
      </c>
      <c r="C456" s="47"/>
      <c r="D456" s="64">
        <v>701319460</v>
      </c>
      <c r="E456" s="32" t="s">
        <v>241</v>
      </c>
      <c r="F456" s="32" t="s">
        <v>1113</v>
      </c>
      <c r="G456" s="32" t="str">
        <f t="shared" si="57"/>
        <v>Электротехника: ЭУМК / Ярочкина Г.В.</v>
      </c>
      <c r="H456" s="69">
        <v>2025</v>
      </c>
      <c r="I456" s="41" t="s">
        <v>159</v>
      </c>
      <c r="J456" s="34"/>
      <c r="K456" s="42">
        <v>220.79999999999998</v>
      </c>
      <c r="L456" s="34"/>
      <c r="M456" s="42">
        <v>11049.6</v>
      </c>
      <c r="N456" s="38">
        <f t="shared" si="58"/>
        <v>0</v>
      </c>
      <c r="O456" s="39" t="str">
        <f t="shared" si="60"/>
        <v>Аннотация</v>
      </c>
      <c r="P456" s="40" t="s">
        <v>1114</v>
      </c>
    </row>
    <row r="457" spans="1:16" ht="60" x14ac:dyDescent="0.25">
      <c r="A457" s="51" t="s">
        <v>478</v>
      </c>
      <c r="B457" s="29" t="s">
        <v>260</v>
      </c>
      <c r="C457" s="47"/>
      <c r="D457" s="64">
        <v>702319301</v>
      </c>
      <c r="E457" s="32" t="s">
        <v>487</v>
      </c>
      <c r="F457" s="32" t="s">
        <v>488</v>
      </c>
      <c r="G457" s="32" t="str">
        <f t="shared" si="57"/>
        <v>Инженерная графика: ЭУМК / Муравьев С.Н.</v>
      </c>
      <c r="H457" s="69">
        <v>2025</v>
      </c>
      <c r="I457" s="41" t="s">
        <v>159</v>
      </c>
      <c r="J457" s="34"/>
      <c r="K457" s="42">
        <v>296.39999999999998</v>
      </c>
      <c r="L457" s="34"/>
      <c r="M457" s="42">
        <v>14799.599999999999</v>
      </c>
      <c r="N457" s="38">
        <f t="shared" si="58"/>
        <v>0</v>
      </c>
      <c r="O457" s="39" t="str">
        <f t="shared" si="60"/>
        <v>Аннотация</v>
      </c>
      <c r="P457" s="40" t="s">
        <v>489</v>
      </c>
    </row>
    <row r="458" spans="1:16" ht="45" x14ac:dyDescent="0.25">
      <c r="A458" s="51" t="s">
        <v>478</v>
      </c>
      <c r="B458" s="29" t="s">
        <v>261</v>
      </c>
      <c r="C458" s="47"/>
      <c r="D458" s="64">
        <v>702319314</v>
      </c>
      <c r="E458" s="32" t="s">
        <v>253</v>
      </c>
      <c r="F458" s="32" t="s">
        <v>1111</v>
      </c>
      <c r="G458" s="32" t="str">
        <f t="shared" si="57"/>
        <v>Основы электроматериаловедения: ЭУМК / Журавлева Л.В.</v>
      </c>
      <c r="H458" s="69">
        <v>2025</v>
      </c>
      <c r="I458" s="41" t="s">
        <v>159</v>
      </c>
      <c r="J458" s="34"/>
      <c r="K458" s="42">
        <v>316.8</v>
      </c>
      <c r="L458" s="34"/>
      <c r="M458" s="42">
        <v>15849.599999999999</v>
      </c>
      <c r="N458" s="38">
        <f t="shared" si="58"/>
        <v>0</v>
      </c>
      <c r="O458" s="39" t="str">
        <f t="shared" si="60"/>
        <v>Аннотация</v>
      </c>
      <c r="P458" s="40" t="s">
        <v>1112</v>
      </c>
    </row>
    <row r="459" spans="1:16" ht="45" x14ac:dyDescent="0.25">
      <c r="A459" s="51" t="s">
        <v>478</v>
      </c>
      <c r="B459" s="29" t="s">
        <v>261</v>
      </c>
      <c r="C459" s="47"/>
      <c r="D459" s="64">
        <v>702319301</v>
      </c>
      <c r="E459" s="32" t="s">
        <v>487</v>
      </c>
      <c r="F459" s="32" t="s">
        <v>488</v>
      </c>
      <c r="G459" s="32" t="str">
        <f t="shared" si="57"/>
        <v>Инженерная графика: ЭУМК / Муравьев С.Н.</v>
      </c>
      <c r="H459" s="69">
        <v>2025</v>
      </c>
      <c r="I459" s="41" t="s">
        <v>159</v>
      </c>
      <c r="J459" s="34"/>
      <c r="K459" s="42">
        <v>296.39999999999998</v>
      </c>
      <c r="L459" s="34"/>
      <c r="M459" s="42">
        <v>14799.599999999999</v>
      </c>
      <c r="N459" s="38">
        <f t="shared" si="58"/>
        <v>0</v>
      </c>
      <c r="O459" s="39" t="str">
        <f t="shared" si="60"/>
        <v>Аннотация</v>
      </c>
      <c r="P459" s="40" t="s">
        <v>489</v>
      </c>
    </row>
    <row r="460" spans="1:16" ht="90" x14ac:dyDescent="0.25">
      <c r="A460" s="51" t="s">
        <v>478</v>
      </c>
      <c r="B460" s="29" t="s">
        <v>263</v>
      </c>
      <c r="C460" s="47"/>
      <c r="D460" s="64">
        <v>701319760</v>
      </c>
      <c r="E460" s="32" t="s">
        <v>1133</v>
      </c>
      <c r="F460" s="32" t="s">
        <v>1134</v>
      </c>
      <c r="G460" s="32" t="str">
        <f t="shared" si="57"/>
        <v>Вычислительная техника: ЭУМК / Келим Ю.М.</v>
      </c>
      <c r="H460" s="69">
        <v>2025</v>
      </c>
      <c r="I460" s="41" t="s">
        <v>159</v>
      </c>
      <c r="J460" s="34"/>
      <c r="K460" s="42">
        <v>319.2</v>
      </c>
      <c r="L460" s="34"/>
      <c r="M460" s="42">
        <v>15950.4</v>
      </c>
      <c r="N460" s="38">
        <f t="shared" si="58"/>
        <v>0</v>
      </c>
      <c r="O460" s="39" t="str">
        <f t="shared" si="60"/>
        <v>Аннотация</v>
      </c>
      <c r="P460" s="40" t="s">
        <v>1135</v>
      </c>
    </row>
    <row r="461" spans="1:16" ht="90" x14ac:dyDescent="0.25">
      <c r="A461" s="51" t="s">
        <v>478</v>
      </c>
      <c r="B461" s="29" t="s">
        <v>263</v>
      </c>
      <c r="C461" s="47"/>
      <c r="D461" s="64">
        <v>702319301</v>
      </c>
      <c r="E461" s="32" t="s">
        <v>487</v>
      </c>
      <c r="F461" s="32" t="s">
        <v>488</v>
      </c>
      <c r="G461" s="32" t="str">
        <f t="shared" si="57"/>
        <v>Инженерная графика: ЭУМК / Муравьев С.Н.</v>
      </c>
      <c r="H461" s="69">
        <v>2025</v>
      </c>
      <c r="I461" s="41" t="s">
        <v>159</v>
      </c>
      <c r="J461" s="34"/>
      <c r="K461" s="42">
        <v>296.39999999999998</v>
      </c>
      <c r="L461" s="34"/>
      <c r="M461" s="42">
        <v>14799.599999999999</v>
      </c>
      <c r="N461" s="38">
        <f t="shared" si="58"/>
        <v>0</v>
      </c>
      <c r="O461" s="39" t="str">
        <f t="shared" si="60"/>
        <v>Аннотация</v>
      </c>
      <c r="P461" s="40" t="s">
        <v>489</v>
      </c>
    </row>
    <row r="462" spans="1:16" ht="90" x14ac:dyDescent="0.25">
      <c r="A462" s="51" t="s">
        <v>478</v>
      </c>
      <c r="B462" s="29" t="s">
        <v>263</v>
      </c>
      <c r="C462" s="47"/>
      <c r="D462" s="64">
        <v>702319318</v>
      </c>
      <c r="E462" s="32" t="s">
        <v>238</v>
      </c>
      <c r="F462" s="32" t="s">
        <v>491</v>
      </c>
      <c r="G462" s="32" t="str">
        <f t="shared" ref="G462:G505" si="61">F462 &amp; " / " &amp; E462</f>
        <v>Правовое обеспечение профессиональной деятельности: ЭУМК / Румынина В.В.</v>
      </c>
      <c r="H462" s="69">
        <v>2025</v>
      </c>
      <c r="I462" s="41" t="s">
        <v>159</v>
      </c>
      <c r="J462" s="34"/>
      <c r="K462" s="42">
        <v>259.2</v>
      </c>
      <c r="L462" s="34"/>
      <c r="M462" s="42">
        <v>12950.4</v>
      </c>
      <c r="N462" s="38">
        <f t="shared" si="58"/>
        <v>0</v>
      </c>
      <c r="O462" s="39" t="str">
        <f t="shared" si="60"/>
        <v>Аннотация</v>
      </c>
      <c r="P462" s="40" t="s">
        <v>492</v>
      </c>
    </row>
    <row r="463" spans="1:16" ht="36" x14ac:dyDescent="0.25">
      <c r="A463" s="51" t="s">
        <v>478</v>
      </c>
      <c r="B463" s="29" t="s">
        <v>265</v>
      </c>
      <c r="C463" s="47"/>
      <c r="D463" s="64">
        <v>701319760</v>
      </c>
      <c r="E463" s="32" t="s">
        <v>1133</v>
      </c>
      <c r="F463" s="32" t="s">
        <v>1134</v>
      </c>
      <c r="G463" s="32" t="str">
        <f t="shared" si="61"/>
        <v>Вычислительная техника: ЭУМК / Келим Ю.М.</v>
      </c>
      <c r="H463" s="69">
        <v>2025</v>
      </c>
      <c r="I463" s="41" t="s">
        <v>159</v>
      </c>
      <c r="J463" s="34"/>
      <c r="K463" s="42">
        <v>319.2</v>
      </c>
      <c r="L463" s="34"/>
      <c r="M463" s="42">
        <v>15950.4</v>
      </c>
      <c r="N463" s="38">
        <f t="shared" si="58"/>
        <v>0</v>
      </c>
      <c r="O463" s="39" t="str">
        <f t="shared" si="60"/>
        <v>Аннотация</v>
      </c>
      <c r="P463" s="40" t="s">
        <v>1135</v>
      </c>
    </row>
    <row r="464" spans="1:16" ht="45" x14ac:dyDescent="0.25">
      <c r="A464" s="51" t="s">
        <v>478</v>
      </c>
      <c r="B464" s="29" t="s">
        <v>265</v>
      </c>
      <c r="C464" s="47"/>
      <c r="D464" s="64">
        <v>702319318</v>
      </c>
      <c r="E464" s="32" t="s">
        <v>238</v>
      </c>
      <c r="F464" s="32" t="s">
        <v>491</v>
      </c>
      <c r="G464" s="32" t="str">
        <f t="shared" si="61"/>
        <v>Правовое обеспечение профессиональной деятельности: ЭУМК / Румынина В.В.</v>
      </c>
      <c r="H464" s="69">
        <v>2025</v>
      </c>
      <c r="I464" s="41" t="s">
        <v>159</v>
      </c>
      <c r="J464" s="34"/>
      <c r="K464" s="42">
        <v>259.2</v>
      </c>
      <c r="L464" s="34"/>
      <c r="M464" s="42">
        <v>12950.4</v>
      </c>
      <c r="N464" s="38">
        <f t="shared" si="58"/>
        <v>0</v>
      </c>
      <c r="O464" s="39" t="str">
        <f t="shared" si="60"/>
        <v>Аннотация</v>
      </c>
      <c r="P464" s="40" t="s">
        <v>492</v>
      </c>
    </row>
    <row r="465" spans="1:16" ht="36" x14ac:dyDescent="0.25">
      <c r="A465" s="51" t="s">
        <v>478</v>
      </c>
      <c r="B465" s="29" t="s">
        <v>265</v>
      </c>
      <c r="C465" s="47"/>
      <c r="D465" s="64">
        <v>701319460</v>
      </c>
      <c r="E465" s="32" t="s">
        <v>241</v>
      </c>
      <c r="F465" s="32" t="s">
        <v>1113</v>
      </c>
      <c r="G465" s="32" t="str">
        <f t="shared" si="61"/>
        <v>Электротехника: ЭУМК / Ярочкина Г.В.</v>
      </c>
      <c r="H465" s="69">
        <v>2025</v>
      </c>
      <c r="I465" s="41" t="s">
        <v>159</v>
      </c>
      <c r="J465" s="34"/>
      <c r="K465" s="42">
        <v>220.79999999999998</v>
      </c>
      <c r="L465" s="34"/>
      <c r="M465" s="42">
        <v>11049.6</v>
      </c>
      <c r="N465" s="38">
        <f t="shared" si="58"/>
        <v>0</v>
      </c>
      <c r="O465" s="39" t="str">
        <f t="shared" si="60"/>
        <v>Аннотация</v>
      </c>
      <c r="P465" s="40" t="s">
        <v>1114</v>
      </c>
    </row>
    <row r="466" spans="1:16" ht="45" x14ac:dyDescent="0.25">
      <c r="A466" s="51" t="s">
        <v>478</v>
      </c>
      <c r="B466" s="29" t="s">
        <v>266</v>
      </c>
      <c r="C466" s="47"/>
      <c r="D466" s="64">
        <v>702319318</v>
      </c>
      <c r="E466" s="32" t="s">
        <v>238</v>
      </c>
      <c r="F466" s="32" t="s">
        <v>491</v>
      </c>
      <c r="G466" s="32" t="str">
        <f t="shared" si="61"/>
        <v>Правовое обеспечение профессиональной деятельности: ЭУМК / Румынина В.В.</v>
      </c>
      <c r="H466" s="69">
        <v>2025</v>
      </c>
      <c r="I466" s="41" t="s">
        <v>159</v>
      </c>
      <c r="J466" s="34"/>
      <c r="K466" s="42">
        <v>259.2</v>
      </c>
      <c r="L466" s="34"/>
      <c r="M466" s="42">
        <v>12950.4</v>
      </c>
      <c r="N466" s="38">
        <f t="shared" si="58"/>
        <v>0</v>
      </c>
      <c r="O466" s="39" t="str">
        <f t="shared" si="60"/>
        <v>Аннотация</v>
      </c>
      <c r="P466" s="40" t="s">
        <v>492</v>
      </c>
    </row>
    <row r="467" spans="1:16" ht="45" x14ac:dyDescent="0.25">
      <c r="A467" s="51" t="s">
        <v>478</v>
      </c>
      <c r="B467" s="29" t="s">
        <v>267</v>
      </c>
      <c r="C467" s="47"/>
      <c r="D467" s="64">
        <v>702319314</v>
      </c>
      <c r="E467" s="32" t="s">
        <v>253</v>
      </c>
      <c r="F467" s="32" t="s">
        <v>1111</v>
      </c>
      <c r="G467" s="32" t="str">
        <f t="shared" si="61"/>
        <v>Основы электроматериаловедения: ЭУМК / Журавлева Л.В.</v>
      </c>
      <c r="H467" s="69">
        <v>2025</v>
      </c>
      <c r="I467" s="41" t="s">
        <v>159</v>
      </c>
      <c r="J467" s="34"/>
      <c r="K467" s="42">
        <v>316.8</v>
      </c>
      <c r="L467" s="34"/>
      <c r="M467" s="42">
        <v>15849.599999999999</v>
      </c>
      <c r="N467" s="38">
        <f t="shared" si="58"/>
        <v>0</v>
      </c>
      <c r="O467" s="39" t="str">
        <f t="shared" si="60"/>
        <v>Аннотация</v>
      </c>
      <c r="P467" s="40" t="s">
        <v>1112</v>
      </c>
    </row>
    <row r="468" spans="1:16" ht="36" x14ac:dyDescent="0.25">
      <c r="A468" s="51" t="s">
        <v>478</v>
      </c>
      <c r="B468" s="29" t="s">
        <v>267</v>
      </c>
      <c r="C468" s="47"/>
      <c r="D468" s="64">
        <v>701319460</v>
      </c>
      <c r="E468" s="32" t="s">
        <v>241</v>
      </c>
      <c r="F468" s="32" t="s">
        <v>1113</v>
      </c>
      <c r="G468" s="32" t="str">
        <f t="shared" si="61"/>
        <v>Электротехника: ЭУМК / Ярочкина Г.В.</v>
      </c>
      <c r="H468" s="69">
        <v>2025</v>
      </c>
      <c r="I468" s="41" t="s">
        <v>159</v>
      </c>
      <c r="J468" s="34"/>
      <c r="K468" s="42">
        <v>220.79999999999998</v>
      </c>
      <c r="L468" s="34"/>
      <c r="M468" s="42">
        <v>11049.6</v>
      </c>
      <c r="N468" s="38">
        <f t="shared" si="58"/>
        <v>0</v>
      </c>
      <c r="O468" s="39" t="str">
        <f t="shared" si="60"/>
        <v>Аннотация</v>
      </c>
      <c r="P468" s="40" t="s">
        <v>1114</v>
      </c>
    </row>
    <row r="469" spans="1:16" ht="45" x14ac:dyDescent="0.25">
      <c r="A469" s="51" t="s">
        <v>478</v>
      </c>
      <c r="B469" s="29" t="s">
        <v>268</v>
      </c>
      <c r="C469" s="47"/>
      <c r="D469" s="64">
        <v>702319748</v>
      </c>
      <c r="E469" s="32" t="s">
        <v>249</v>
      </c>
      <c r="F469" s="32" t="s">
        <v>893</v>
      </c>
      <c r="G469" s="32" t="str">
        <f t="shared" si="61"/>
        <v>Компьютерные сети: ПУМ / Баринов В.В.</v>
      </c>
      <c r="H469" s="69">
        <v>2025</v>
      </c>
      <c r="I469" s="41" t="s">
        <v>512</v>
      </c>
      <c r="J469" s="34"/>
      <c r="K469" s="42">
        <v>61.199999999999996</v>
      </c>
      <c r="L469" s="34"/>
      <c r="M469" s="42">
        <v>3050.4</v>
      </c>
      <c r="N469" s="38">
        <f t="shared" si="58"/>
        <v>0</v>
      </c>
      <c r="O469" s="39" t="str">
        <f t="shared" si="60"/>
        <v>Аннотация</v>
      </c>
      <c r="P469" s="40" t="s">
        <v>894</v>
      </c>
    </row>
    <row r="470" spans="1:16" ht="45" x14ac:dyDescent="0.25">
      <c r="A470" s="51" t="s">
        <v>478</v>
      </c>
      <c r="B470" s="29" t="s">
        <v>268</v>
      </c>
      <c r="C470" s="47"/>
      <c r="D470" s="64">
        <v>702319620</v>
      </c>
      <c r="E470" s="32" t="s">
        <v>1136</v>
      </c>
      <c r="F470" s="32" t="s">
        <v>1137</v>
      </c>
      <c r="G470" s="32" t="str">
        <f t="shared" si="61"/>
        <v>Сетевое оборудование: ПУМ / Милешкин А.Е.</v>
      </c>
      <c r="H470" s="69">
        <v>2025</v>
      </c>
      <c r="I470" s="41" t="s">
        <v>512</v>
      </c>
      <c r="J470" s="34"/>
      <c r="K470" s="42">
        <v>61.199999999999996</v>
      </c>
      <c r="L470" s="34"/>
      <c r="M470" s="42">
        <v>3050.4</v>
      </c>
      <c r="N470" s="38">
        <f t="shared" si="58"/>
        <v>0</v>
      </c>
      <c r="O470" s="39" t="str">
        <f t="shared" si="60"/>
        <v>Аннотация</v>
      </c>
      <c r="P470" s="40" t="s">
        <v>1138</v>
      </c>
    </row>
    <row r="471" spans="1:16" ht="60" x14ac:dyDescent="0.25">
      <c r="A471" s="51" t="s">
        <v>478</v>
      </c>
      <c r="B471" s="29" t="s">
        <v>268</v>
      </c>
      <c r="C471" s="47"/>
      <c r="D471" s="64">
        <v>701320336</v>
      </c>
      <c r="E471" s="32" t="s">
        <v>262</v>
      </c>
      <c r="F471" s="32" t="s">
        <v>1139</v>
      </c>
      <c r="G471" s="32" t="str">
        <f t="shared" si="61"/>
        <v>Прикладное программное обеспечение профессиональной деятельности: ЭУМК / Михеева Е.В.</v>
      </c>
      <c r="H471" s="69">
        <v>2025</v>
      </c>
      <c r="I471" s="41" t="s">
        <v>159</v>
      </c>
      <c r="J471" s="34"/>
      <c r="K471" s="42">
        <v>218.4</v>
      </c>
      <c r="L471" s="34"/>
      <c r="M471" s="42">
        <v>10899.6</v>
      </c>
      <c r="N471" s="38">
        <f t="shared" si="58"/>
        <v>0</v>
      </c>
      <c r="O471" s="39" t="str">
        <f t="shared" si="60"/>
        <v>Аннотация</v>
      </c>
      <c r="P471" s="40" t="s">
        <v>1140</v>
      </c>
    </row>
    <row r="472" spans="1:16" ht="45" x14ac:dyDescent="0.25">
      <c r="A472" s="51" t="s">
        <v>478</v>
      </c>
      <c r="B472" s="29" t="s">
        <v>268</v>
      </c>
      <c r="C472" s="47"/>
      <c r="D472" s="64">
        <v>702319651</v>
      </c>
      <c r="E472" s="32" t="s">
        <v>1115</v>
      </c>
      <c r="F472" s="32" t="s">
        <v>1116</v>
      </c>
      <c r="G472" s="32" t="str">
        <f t="shared" si="61"/>
        <v>Монтаж медного кабеля: ПУМ / Нагорнова Н.М.</v>
      </c>
      <c r="H472" s="69">
        <v>2025</v>
      </c>
      <c r="I472" s="41" t="s">
        <v>512</v>
      </c>
      <c r="J472" s="34"/>
      <c r="K472" s="42">
        <v>61.199999999999996</v>
      </c>
      <c r="L472" s="34"/>
      <c r="M472" s="42">
        <v>3050.4</v>
      </c>
      <c r="N472" s="38">
        <f t="shared" si="58"/>
        <v>0</v>
      </c>
      <c r="O472" s="39" t="str">
        <f t="shared" si="60"/>
        <v>Аннотация</v>
      </c>
      <c r="P472" s="40" t="s">
        <v>1117</v>
      </c>
    </row>
    <row r="473" spans="1:16" ht="45" x14ac:dyDescent="0.25">
      <c r="A473" s="51" t="s">
        <v>478</v>
      </c>
      <c r="B473" s="29" t="s">
        <v>268</v>
      </c>
      <c r="C473" s="47"/>
      <c r="D473" s="64">
        <v>702319650</v>
      </c>
      <c r="E473" s="32" t="s">
        <v>1115</v>
      </c>
      <c r="F473" s="32" t="s">
        <v>1118</v>
      </c>
      <c r="G473" s="32" t="str">
        <f t="shared" si="61"/>
        <v>Монтаж оптоволоконного кабеля: ПУМ / Нагорнова Н.М.</v>
      </c>
      <c r="H473" s="69">
        <v>2025</v>
      </c>
      <c r="I473" s="41" t="s">
        <v>512</v>
      </c>
      <c r="J473" s="34"/>
      <c r="K473" s="42">
        <v>61.199999999999996</v>
      </c>
      <c r="L473" s="34"/>
      <c r="M473" s="42">
        <v>3050.4</v>
      </c>
      <c r="N473" s="38">
        <f t="shared" si="58"/>
        <v>0</v>
      </c>
      <c r="O473" s="39" t="str">
        <f t="shared" si="60"/>
        <v>Аннотация</v>
      </c>
      <c r="P473" s="40" t="s">
        <v>1119</v>
      </c>
    </row>
    <row r="474" spans="1:16" ht="45" x14ac:dyDescent="0.25">
      <c r="A474" s="51" t="s">
        <v>478</v>
      </c>
      <c r="B474" s="29" t="s">
        <v>268</v>
      </c>
      <c r="C474" s="47"/>
      <c r="D474" s="64">
        <v>702319824</v>
      </c>
      <c r="E474" s="32" t="s">
        <v>1115</v>
      </c>
      <c r="F474" s="32" t="s">
        <v>1141</v>
      </c>
      <c r="G474" s="32" t="str">
        <f t="shared" si="61"/>
        <v>Система ”умный дом”: ПУМ / Нагорнова Н.М.</v>
      </c>
      <c r="H474" s="69">
        <v>2025</v>
      </c>
      <c r="I474" s="41" t="s">
        <v>512</v>
      </c>
      <c r="J474" s="34"/>
      <c r="K474" s="42">
        <v>61.199999999999996</v>
      </c>
      <c r="L474" s="34"/>
      <c r="M474" s="42">
        <v>3050.4</v>
      </c>
      <c r="N474" s="38">
        <f t="shared" si="58"/>
        <v>0</v>
      </c>
      <c r="O474" s="39" t="str">
        <f t="shared" si="60"/>
        <v>Аннотация</v>
      </c>
      <c r="P474" s="40" t="s">
        <v>1142</v>
      </c>
    </row>
    <row r="475" spans="1:16" ht="45" x14ac:dyDescent="0.25">
      <c r="A475" s="51" t="s">
        <v>478</v>
      </c>
      <c r="B475" s="29" t="s">
        <v>268</v>
      </c>
      <c r="C475" s="47"/>
      <c r="D475" s="64">
        <v>702319652</v>
      </c>
      <c r="E475" s="32" t="s">
        <v>1115</v>
      </c>
      <c r="F475" s="32" t="s">
        <v>1120</v>
      </c>
      <c r="G475" s="32" t="str">
        <f t="shared" si="61"/>
        <v>Установка телекоммуникационных шкафов и стоек: ПУМ / Нагорнова Н.М.</v>
      </c>
      <c r="H475" s="69">
        <v>2025</v>
      </c>
      <c r="I475" s="41" t="s">
        <v>512</v>
      </c>
      <c r="J475" s="34"/>
      <c r="K475" s="42">
        <v>61.199999999999996</v>
      </c>
      <c r="L475" s="34"/>
      <c r="M475" s="42">
        <v>3050.4</v>
      </c>
      <c r="N475" s="38">
        <f t="shared" si="58"/>
        <v>0</v>
      </c>
      <c r="O475" s="39" t="str">
        <f t="shared" si="60"/>
        <v>Аннотация</v>
      </c>
      <c r="P475" s="40" t="s">
        <v>1121</v>
      </c>
    </row>
    <row r="476" spans="1:16" ht="75" x14ac:dyDescent="0.25">
      <c r="A476" s="51" t="s">
        <v>478</v>
      </c>
      <c r="B476" s="29" t="s">
        <v>268</v>
      </c>
      <c r="C476" s="47"/>
      <c r="D476" s="64">
        <v>701319696</v>
      </c>
      <c r="E476" s="32" t="s">
        <v>1143</v>
      </c>
      <c r="F476" s="32" t="s">
        <v>1144</v>
      </c>
      <c r="G476" s="32" t="str">
        <f t="shared" si="61"/>
        <v>Обеспечение информационной безопасности инфокоммуникационных сетей и систем связи: ЭУМК / Новикова Е.Л.</v>
      </c>
      <c r="H476" s="69">
        <v>2025</v>
      </c>
      <c r="I476" s="41" t="s">
        <v>159</v>
      </c>
      <c r="J476" s="34"/>
      <c r="K476" s="42">
        <v>126</v>
      </c>
      <c r="L476" s="34"/>
      <c r="M476" s="42">
        <v>6300</v>
      </c>
      <c r="N476" s="38">
        <f t="shared" si="58"/>
        <v>0</v>
      </c>
      <c r="O476" s="39" t="str">
        <f t="shared" si="60"/>
        <v>Аннотация</v>
      </c>
      <c r="P476" s="40" t="s">
        <v>1145</v>
      </c>
    </row>
    <row r="477" spans="1:16" ht="45" x14ac:dyDescent="0.25">
      <c r="A477" s="51" t="s">
        <v>478</v>
      </c>
      <c r="B477" s="29" t="s">
        <v>268</v>
      </c>
      <c r="C477" s="47"/>
      <c r="D477" s="64">
        <v>701320364</v>
      </c>
      <c r="E477" s="32" t="s">
        <v>1143</v>
      </c>
      <c r="F477" s="32" t="s">
        <v>1146</v>
      </c>
      <c r="G477" s="32" t="str">
        <f t="shared" si="61"/>
        <v>Энергоснабжение телекоммуникационных систем: ЭУМК / Новикова Е.Л.</v>
      </c>
      <c r="H477" s="69">
        <v>2025</v>
      </c>
      <c r="I477" s="41" t="s">
        <v>159</v>
      </c>
      <c r="J477" s="34"/>
      <c r="K477" s="42">
        <v>142.79999999999998</v>
      </c>
      <c r="L477" s="34"/>
      <c r="M477" s="42">
        <v>7149.5999999999995</v>
      </c>
      <c r="N477" s="38">
        <f t="shared" si="58"/>
        <v>0</v>
      </c>
      <c r="O477" s="39" t="str">
        <f t="shared" si="60"/>
        <v>Аннотация</v>
      </c>
      <c r="P477" s="40" t="s">
        <v>1147</v>
      </c>
    </row>
    <row r="478" spans="1:16" ht="45" x14ac:dyDescent="0.25">
      <c r="A478" s="51" t="s">
        <v>478</v>
      </c>
      <c r="B478" s="29" t="s">
        <v>268</v>
      </c>
      <c r="C478" s="47"/>
      <c r="D478" s="64">
        <v>701320701</v>
      </c>
      <c r="E478" s="32" t="s">
        <v>1122</v>
      </c>
      <c r="F478" s="32" t="s">
        <v>1127</v>
      </c>
      <c r="G478" s="32" t="str">
        <f t="shared" si="61"/>
        <v>Монтаж телекоммуникационных кабелей: ПУМ / Писчасов П.В.</v>
      </c>
      <c r="H478" s="69">
        <v>2025</v>
      </c>
      <c r="I478" s="41" t="s">
        <v>512</v>
      </c>
      <c r="J478" s="34"/>
      <c r="K478" s="42">
        <v>92.399999999999991</v>
      </c>
      <c r="L478" s="34"/>
      <c r="M478" s="42">
        <v>4599.5999999999995</v>
      </c>
      <c r="N478" s="38">
        <f t="shared" ref="N478:N541" si="62">J478*K478+L478*M478</f>
        <v>0</v>
      </c>
      <c r="O478" s="39" t="str">
        <f t="shared" si="60"/>
        <v>Аннотация</v>
      </c>
      <c r="P478" s="40" t="s">
        <v>1128</v>
      </c>
    </row>
    <row r="479" spans="1:16" ht="105" x14ac:dyDescent="0.25">
      <c r="A479" s="51" t="s">
        <v>478</v>
      </c>
      <c r="B479" s="29" t="s">
        <v>268</v>
      </c>
      <c r="C479" s="47"/>
      <c r="D479" s="64">
        <v>701320700</v>
      </c>
      <c r="E479" s="32" t="s">
        <v>1122</v>
      </c>
      <c r="F479" s="32" t="s">
        <v>1129</v>
      </c>
      <c r="G479" s="32" t="str">
        <f t="shared" si="61"/>
        <v>Подготовка оборудования, узлов и деталей телекоммуникационного оборудования к монтажу в соответствии с рабочей документацией и/или схемой организации связи: ПУМ / Писчасов П.В.</v>
      </c>
      <c r="H479" s="69">
        <v>2025</v>
      </c>
      <c r="I479" s="41" t="s">
        <v>512</v>
      </c>
      <c r="J479" s="34"/>
      <c r="K479" s="42">
        <v>61.199999999999996</v>
      </c>
      <c r="L479" s="34"/>
      <c r="M479" s="42">
        <v>3050.4</v>
      </c>
      <c r="N479" s="38">
        <f t="shared" si="62"/>
        <v>0</v>
      </c>
      <c r="O479" s="39" t="str">
        <f t="shared" si="60"/>
        <v>Аннотация</v>
      </c>
      <c r="P479" s="40" t="s">
        <v>1130</v>
      </c>
    </row>
    <row r="480" spans="1:16" ht="90" x14ac:dyDescent="0.25">
      <c r="A480" s="51" t="s">
        <v>478</v>
      </c>
      <c r="B480" s="29" t="s">
        <v>268</v>
      </c>
      <c r="C480" s="47"/>
      <c r="D480" s="64">
        <v>701320699</v>
      </c>
      <c r="E480" s="32" t="s">
        <v>1122</v>
      </c>
      <c r="F480" s="32" t="s">
        <v>1131</v>
      </c>
      <c r="G480" s="32" t="str">
        <f t="shared" si="61"/>
        <v>Приемка телекоммуникационного оборудования на монтажной площадке с проверкой его соответствия документам: ПУМ / Писчасов П.В.</v>
      </c>
      <c r="H480" s="69">
        <v>2025</v>
      </c>
      <c r="I480" s="41" t="s">
        <v>512</v>
      </c>
      <c r="J480" s="34"/>
      <c r="K480" s="42">
        <v>61.199999999999996</v>
      </c>
      <c r="L480" s="34"/>
      <c r="M480" s="42">
        <v>3050.4</v>
      </c>
      <c r="N480" s="38">
        <f t="shared" si="62"/>
        <v>0</v>
      </c>
      <c r="O480" s="39" t="str">
        <f t="shared" si="60"/>
        <v>Аннотация</v>
      </c>
      <c r="P480" s="40" t="s">
        <v>1132</v>
      </c>
    </row>
    <row r="481" spans="1:16" ht="45" x14ac:dyDescent="0.25">
      <c r="A481" s="51" t="s">
        <v>478</v>
      </c>
      <c r="B481" s="29" t="s">
        <v>268</v>
      </c>
      <c r="C481" s="47"/>
      <c r="D481" s="64">
        <v>702319631</v>
      </c>
      <c r="E481" s="32" t="s">
        <v>1148</v>
      </c>
      <c r="F481" s="32" t="s">
        <v>1149</v>
      </c>
      <c r="G481" s="32" t="str">
        <f t="shared" si="61"/>
        <v>Чтение рабочих чертежей: ПУМ / Пузыревский И.А.</v>
      </c>
      <c r="H481" s="69">
        <v>2025</v>
      </c>
      <c r="I481" s="41" t="s">
        <v>512</v>
      </c>
      <c r="J481" s="34"/>
      <c r="K481" s="42">
        <v>61.199999999999996</v>
      </c>
      <c r="L481" s="34"/>
      <c r="M481" s="42">
        <v>3050.4</v>
      </c>
      <c r="N481" s="38">
        <f t="shared" si="62"/>
        <v>0</v>
      </c>
      <c r="O481" s="39" t="str">
        <f t="shared" si="60"/>
        <v>Аннотация</v>
      </c>
      <c r="P481" s="40" t="s">
        <v>1150</v>
      </c>
    </row>
    <row r="482" spans="1:16" ht="45" x14ac:dyDescent="0.25">
      <c r="A482" s="51" t="s">
        <v>478</v>
      </c>
      <c r="B482" s="29" t="s">
        <v>268</v>
      </c>
      <c r="C482" s="47"/>
      <c r="D482" s="64">
        <v>702319697</v>
      </c>
      <c r="E482" s="32" t="s">
        <v>264</v>
      </c>
      <c r="F482" s="32" t="s">
        <v>1151</v>
      </c>
      <c r="G482" s="32" t="str">
        <f t="shared" si="61"/>
        <v>Теория электрических цепей: ЭУМК / Ушаков П.А.</v>
      </c>
      <c r="H482" s="69">
        <v>2025</v>
      </c>
      <c r="I482" s="41" t="s">
        <v>159</v>
      </c>
      <c r="J482" s="34"/>
      <c r="K482" s="42">
        <v>266.39999999999998</v>
      </c>
      <c r="L482" s="34"/>
      <c r="M482" s="42">
        <v>13299.6</v>
      </c>
      <c r="N482" s="38">
        <f t="shared" si="62"/>
        <v>0</v>
      </c>
      <c r="O482" s="39" t="str">
        <f t="shared" si="60"/>
        <v>Аннотация</v>
      </c>
      <c r="P482" s="40" t="s">
        <v>1152</v>
      </c>
    </row>
    <row r="483" spans="1:16" ht="45" x14ac:dyDescent="0.25">
      <c r="A483" s="51" t="s">
        <v>478</v>
      </c>
      <c r="B483" s="29" t="s">
        <v>268</v>
      </c>
      <c r="C483" s="47"/>
      <c r="D483" s="64">
        <v>701320340</v>
      </c>
      <c r="E483" s="32" t="s">
        <v>241</v>
      </c>
      <c r="F483" s="32" t="s">
        <v>1153</v>
      </c>
      <c r="G483" s="32" t="str">
        <f t="shared" si="61"/>
        <v>Монтаж и эксплуатация систем видеонаблюдения и систем безопасности: ЭУМК / Ярочкина Г.В.</v>
      </c>
      <c r="H483" s="69">
        <v>2025</v>
      </c>
      <c r="I483" s="41" t="s">
        <v>159</v>
      </c>
      <c r="J483" s="34"/>
      <c r="K483" s="42">
        <v>219.6</v>
      </c>
      <c r="L483" s="34"/>
      <c r="M483" s="42">
        <v>11000.4</v>
      </c>
      <c r="N483" s="38">
        <f t="shared" si="62"/>
        <v>0</v>
      </c>
      <c r="O483" s="39" t="str">
        <f t="shared" si="60"/>
        <v>Аннотация</v>
      </c>
      <c r="P483" s="40" t="s">
        <v>1154</v>
      </c>
    </row>
    <row r="484" spans="1:16" ht="105" x14ac:dyDescent="0.25">
      <c r="A484" s="51" t="s">
        <v>478</v>
      </c>
      <c r="B484" s="29" t="s">
        <v>269</v>
      </c>
      <c r="C484" s="47"/>
      <c r="D484" s="64">
        <v>701320847</v>
      </c>
      <c r="E484" s="32" t="s">
        <v>1096</v>
      </c>
      <c r="F484" s="32" t="s">
        <v>1097</v>
      </c>
      <c r="G484" s="32" t="str">
        <f t="shared" si="61"/>
        <v>Герметизация компаундом электронных устройств на основе несущих конструкций первого уровня с низкой плотностью компоновки изделий нулевого уровня, деталей и узлов: ПУМ / Альшакова М.Е.</v>
      </c>
      <c r="H484" s="69">
        <v>2025</v>
      </c>
      <c r="I484" s="41" t="s">
        <v>512</v>
      </c>
      <c r="J484" s="34"/>
      <c r="K484" s="42">
        <v>123.6</v>
      </c>
      <c r="L484" s="34"/>
      <c r="M484" s="42">
        <v>6200.4</v>
      </c>
      <c r="N484" s="38">
        <f t="shared" si="62"/>
        <v>0</v>
      </c>
      <c r="O484" s="39" t="str">
        <f t="shared" si="60"/>
        <v>Аннотация</v>
      </c>
      <c r="P484" s="40" t="s">
        <v>1098</v>
      </c>
    </row>
    <row r="485" spans="1:16" ht="90" x14ac:dyDescent="0.25">
      <c r="A485" s="51" t="s">
        <v>478</v>
      </c>
      <c r="B485" s="29" t="s">
        <v>269</v>
      </c>
      <c r="C485" s="47"/>
      <c r="D485" s="64">
        <v>701320846</v>
      </c>
      <c r="E485" s="32" t="s">
        <v>1096</v>
      </c>
      <c r="F485" s="32" t="s">
        <v>1099</v>
      </c>
      <c r="G485" s="32" t="str">
        <f t="shared" si="61"/>
        <v>Пайка элементов электронных устройств с низкой плотностью компоновки, выполненных на основе изделий нулевого уровня: ПУМ / Альшакова М.Е.</v>
      </c>
      <c r="H485" s="69">
        <v>2025</v>
      </c>
      <c r="I485" s="41" t="s">
        <v>512</v>
      </c>
      <c r="J485" s="34"/>
      <c r="K485" s="42">
        <v>123.6</v>
      </c>
      <c r="L485" s="34"/>
      <c r="M485" s="42">
        <v>6200.4</v>
      </c>
      <c r="N485" s="38">
        <f t="shared" si="62"/>
        <v>0</v>
      </c>
      <c r="O485" s="39" t="str">
        <f t="shared" si="60"/>
        <v>Аннотация</v>
      </c>
      <c r="P485" s="40" t="s">
        <v>1100</v>
      </c>
    </row>
    <row r="486" spans="1:16" ht="90" x14ac:dyDescent="0.25">
      <c r="A486" s="51" t="s">
        <v>478</v>
      </c>
      <c r="B486" s="29" t="s">
        <v>269</v>
      </c>
      <c r="C486" s="47"/>
      <c r="D486" s="64">
        <v>701320845</v>
      </c>
      <c r="E486" s="32" t="s">
        <v>1096</v>
      </c>
      <c r="F486" s="32" t="s">
        <v>1101</v>
      </c>
      <c r="G486" s="32" t="str">
        <f t="shared" si="61"/>
        <v>Сборка несущих конструкций первого уровня с низкой  плотностью компоновки элементов, выполненных на основе изделий нулевого уровня, деталей и узлов: ПУМ / Альшакова М.Е.</v>
      </c>
      <c r="H486" s="69">
        <v>2025</v>
      </c>
      <c r="I486" s="41" t="s">
        <v>512</v>
      </c>
      <c r="J486" s="34"/>
      <c r="K486" s="42">
        <v>153.6</v>
      </c>
      <c r="L486" s="34"/>
      <c r="M486" s="42">
        <v>7700.4</v>
      </c>
      <c r="N486" s="38">
        <f t="shared" si="62"/>
        <v>0</v>
      </c>
      <c r="O486" s="39" t="str">
        <f t="shared" si="60"/>
        <v>Аннотация</v>
      </c>
      <c r="P486" s="40" t="s">
        <v>1102</v>
      </c>
    </row>
    <row r="487" spans="1:16" ht="60" x14ac:dyDescent="0.25">
      <c r="A487" s="51" t="s">
        <v>478</v>
      </c>
      <c r="B487" s="29" t="s">
        <v>269</v>
      </c>
      <c r="C487" s="47"/>
      <c r="D487" s="64">
        <v>702319314</v>
      </c>
      <c r="E487" s="32" t="s">
        <v>253</v>
      </c>
      <c r="F487" s="32" t="s">
        <v>1111</v>
      </c>
      <c r="G487" s="32" t="str">
        <f t="shared" si="61"/>
        <v>Основы электроматериаловедения: ЭУМК / Журавлева Л.В.</v>
      </c>
      <c r="H487" s="69">
        <v>2025</v>
      </c>
      <c r="I487" s="41" t="s">
        <v>159</v>
      </c>
      <c r="J487" s="34"/>
      <c r="K487" s="42">
        <v>316.8</v>
      </c>
      <c r="L487" s="34"/>
      <c r="M487" s="42">
        <v>15849.599999999999</v>
      </c>
      <c r="N487" s="38">
        <f t="shared" si="62"/>
        <v>0</v>
      </c>
      <c r="O487" s="39" t="str">
        <f t="shared" ref="O487:O525" si="63">HYPERLINK(P487,"Аннотация")</f>
        <v>Аннотация</v>
      </c>
      <c r="P487" s="40" t="s">
        <v>1112</v>
      </c>
    </row>
    <row r="488" spans="1:16" ht="60" x14ac:dyDescent="0.25">
      <c r="A488" s="51" t="s">
        <v>478</v>
      </c>
      <c r="B488" s="29" t="s">
        <v>269</v>
      </c>
      <c r="C488" s="47"/>
      <c r="D488" s="64">
        <v>702319301</v>
      </c>
      <c r="E488" s="32" t="s">
        <v>487</v>
      </c>
      <c r="F488" s="32" t="s">
        <v>488</v>
      </c>
      <c r="G488" s="32" t="str">
        <f t="shared" si="61"/>
        <v>Инженерная графика: ЭУМК / Муравьев С.Н.</v>
      </c>
      <c r="H488" s="69">
        <v>2025</v>
      </c>
      <c r="I488" s="41" t="s">
        <v>159</v>
      </c>
      <c r="J488" s="34"/>
      <c r="K488" s="42">
        <v>296.39999999999998</v>
      </c>
      <c r="L488" s="34"/>
      <c r="M488" s="42">
        <v>14799.599999999999</v>
      </c>
      <c r="N488" s="38">
        <f t="shared" si="62"/>
        <v>0</v>
      </c>
      <c r="O488" s="39" t="str">
        <f t="shared" si="63"/>
        <v>Аннотация</v>
      </c>
      <c r="P488" s="40" t="s">
        <v>489</v>
      </c>
    </row>
    <row r="489" spans="1:16" ht="60" x14ac:dyDescent="0.25">
      <c r="A489" s="51" t="s">
        <v>478</v>
      </c>
      <c r="B489" s="29" t="s">
        <v>269</v>
      </c>
      <c r="C489" s="47"/>
      <c r="D489" s="64">
        <v>701320554</v>
      </c>
      <c r="E489" s="32" t="s">
        <v>241</v>
      </c>
      <c r="F489" s="32" t="s">
        <v>1103</v>
      </c>
      <c r="G489" s="32" t="str">
        <f t="shared" si="61"/>
        <v>Подготовка к регулировке простых приборов, радиоэлектронных блоков и шкафов: ПУМ / Ярочкина Г.В.</v>
      </c>
      <c r="H489" s="69">
        <v>2025</v>
      </c>
      <c r="I489" s="41" t="s">
        <v>512</v>
      </c>
      <c r="J489" s="34"/>
      <c r="K489" s="42">
        <v>123.6</v>
      </c>
      <c r="L489" s="34"/>
      <c r="M489" s="42">
        <v>6200.4</v>
      </c>
      <c r="N489" s="38">
        <f t="shared" si="62"/>
        <v>0</v>
      </c>
      <c r="O489" s="39" t="str">
        <f t="shared" si="63"/>
        <v>Аннотация</v>
      </c>
      <c r="P489" s="40" t="s">
        <v>1104</v>
      </c>
    </row>
    <row r="490" spans="1:16" ht="60" x14ac:dyDescent="0.25">
      <c r="A490" s="51" t="s">
        <v>478</v>
      </c>
      <c r="B490" s="29" t="s">
        <v>269</v>
      </c>
      <c r="C490" s="47"/>
      <c r="D490" s="64">
        <v>701320553</v>
      </c>
      <c r="E490" s="32" t="s">
        <v>241</v>
      </c>
      <c r="F490" s="32" t="s">
        <v>1105</v>
      </c>
      <c r="G490" s="32" t="str">
        <f t="shared" si="61"/>
        <v>Подготовка к регулировке простых радиоэлектронных ячеек и функциональных узлов приборов: ПУМ / Ярочкина Г.В.</v>
      </c>
      <c r="H490" s="69">
        <v>2025</v>
      </c>
      <c r="I490" s="41" t="s">
        <v>512</v>
      </c>
      <c r="J490" s="34"/>
      <c r="K490" s="42">
        <v>123.6</v>
      </c>
      <c r="L490" s="34"/>
      <c r="M490" s="42">
        <v>6200.4</v>
      </c>
      <c r="N490" s="38">
        <f t="shared" si="62"/>
        <v>0</v>
      </c>
      <c r="O490" s="39" t="str">
        <f t="shared" si="63"/>
        <v>Аннотация</v>
      </c>
      <c r="P490" s="40" t="s">
        <v>1106</v>
      </c>
    </row>
    <row r="491" spans="1:16" ht="75" x14ac:dyDescent="0.25">
      <c r="A491" s="51" t="s">
        <v>478</v>
      </c>
      <c r="B491" s="29" t="s">
        <v>269</v>
      </c>
      <c r="C491" s="47"/>
      <c r="D491" s="64">
        <v>701320555</v>
      </c>
      <c r="E491" s="32" t="s">
        <v>241</v>
      </c>
      <c r="F491" s="32" t="s">
        <v>1107</v>
      </c>
      <c r="G491" s="32" t="str">
        <f t="shared" si="61"/>
        <v>Регулировка и проверка работоспособности простых приборов, радиоэлектронных блоков и шкафов: ПУМ / Ярочкина Г.В.</v>
      </c>
      <c r="H491" s="69">
        <v>2025</v>
      </c>
      <c r="I491" s="41" t="s">
        <v>512</v>
      </c>
      <c r="J491" s="34"/>
      <c r="K491" s="42">
        <v>123.6</v>
      </c>
      <c r="L491" s="34"/>
      <c r="M491" s="42">
        <v>6200.4</v>
      </c>
      <c r="N491" s="38">
        <f t="shared" si="62"/>
        <v>0</v>
      </c>
      <c r="O491" s="39" t="str">
        <f t="shared" si="63"/>
        <v>Аннотация</v>
      </c>
      <c r="P491" s="40" t="s">
        <v>1108</v>
      </c>
    </row>
    <row r="492" spans="1:16" ht="75" x14ac:dyDescent="0.25">
      <c r="A492" s="51" t="s">
        <v>478</v>
      </c>
      <c r="B492" s="29" t="s">
        <v>269</v>
      </c>
      <c r="C492" s="47"/>
      <c r="D492" s="64">
        <v>701320552</v>
      </c>
      <c r="E492" s="32" t="s">
        <v>241</v>
      </c>
      <c r="F492" s="32" t="s">
        <v>1109</v>
      </c>
      <c r="G492" s="32" t="str">
        <f t="shared" si="61"/>
        <v>Регулировка и проверка работоспособности простых радиоэлектронных ячеек и функциональных узлов приборов: ПУМ / Ярочкина Г.В.</v>
      </c>
      <c r="H492" s="69">
        <v>2025</v>
      </c>
      <c r="I492" s="41" t="s">
        <v>512</v>
      </c>
      <c r="J492" s="34"/>
      <c r="K492" s="42">
        <v>123.6</v>
      </c>
      <c r="L492" s="34"/>
      <c r="M492" s="42">
        <v>6200.4</v>
      </c>
      <c r="N492" s="38">
        <f t="shared" si="62"/>
        <v>0</v>
      </c>
      <c r="O492" s="39" t="str">
        <f t="shared" si="63"/>
        <v>Аннотация</v>
      </c>
      <c r="P492" s="40" t="s">
        <v>1110</v>
      </c>
    </row>
    <row r="493" spans="1:16" ht="60" x14ac:dyDescent="0.25">
      <c r="A493" s="51" t="s">
        <v>478</v>
      </c>
      <c r="B493" s="29" t="s">
        <v>269</v>
      </c>
      <c r="C493" s="47"/>
      <c r="D493" s="64">
        <v>701319460</v>
      </c>
      <c r="E493" s="32" t="s">
        <v>241</v>
      </c>
      <c r="F493" s="32" t="s">
        <v>1113</v>
      </c>
      <c r="G493" s="32" t="str">
        <f t="shared" si="61"/>
        <v>Электротехника: ЭУМК / Ярочкина Г.В.</v>
      </c>
      <c r="H493" s="69">
        <v>2025</v>
      </c>
      <c r="I493" s="41" t="s">
        <v>159</v>
      </c>
      <c r="J493" s="34"/>
      <c r="K493" s="42">
        <v>220.79999999999998</v>
      </c>
      <c r="L493" s="34"/>
      <c r="M493" s="42">
        <v>11049.6</v>
      </c>
      <c r="N493" s="38">
        <f t="shared" si="62"/>
        <v>0</v>
      </c>
      <c r="O493" s="39" t="str">
        <f t="shared" si="63"/>
        <v>Аннотация</v>
      </c>
      <c r="P493" s="40" t="s">
        <v>1114</v>
      </c>
    </row>
    <row r="494" spans="1:16" ht="45" x14ac:dyDescent="0.25">
      <c r="A494" s="51" t="s">
        <v>478</v>
      </c>
      <c r="B494" s="29" t="s">
        <v>270</v>
      </c>
      <c r="C494" s="47"/>
      <c r="D494" s="64">
        <v>701319760</v>
      </c>
      <c r="E494" s="32" t="s">
        <v>1133</v>
      </c>
      <c r="F494" s="32" t="s">
        <v>1134</v>
      </c>
      <c r="G494" s="32" t="str">
        <f t="shared" si="61"/>
        <v>Вычислительная техника: ЭУМК / Келим Ю.М.</v>
      </c>
      <c r="H494" s="69">
        <v>2025</v>
      </c>
      <c r="I494" s="41" t="s">
        <v>159</v>
      </c>
      <c r="J494" s="34"/>
      <c r="K494" s="42">
        <v>319.2</v>
      </c>
      <c r="L494" s="34"/>
      <c r="M494" s="42">
        <v>15950.4</v>
      </c>
      <c r="N494" s="38">
        <f t="shared" si="62"/>
        <v>0</v>
      </c>
      <c r="O494" s="39" t="str">
        <f t="shared" si="63"/>
        <v>Аннотация</v>
      </c>
      <c r="P494" s="40" t="s">
        <v>1135</v>
      </c>
    </row>
    <row r="495" spans="1:16" ht="45" x14ac:dyDescent="0.25">
      <c r="A495" s="51" t="s">
        <v>478</v>
      </c>
      <c r="B495" s="29" t="s">
        <v>270</v>
      </c>
      <c r="C495" s="47"/>
      <c r="D495" s="64">
        <v>701319460</v>
      </c>
      <c r="E495" s="32" t="s">
        <v>241</v>
      </c>
      <c r="F495" s="32" t="s">
        <v>1113</v>
      </c>
      <c r="G495" s="32" t="str">
        <f t="shared" si="61"/>
        <v>Электротехника: ЭУМК / Ярочкина Г.В.</v>
      </c>
      <c r="H495" s="69">
        <v>2025</v>
      </c>
      <c r="I495" s="41" t="s">
        <v>159</v>
      </c>
      <c r="J495" s="34"/>
      <c r="K495" s="42">
        <v>220.79999999999998</v>
      </c>
      <c r="L495" s="34"/>
      <c r="M495" s="42">
        <v>11049.6</v>
      </c>
      <c r="N495" s="38">
        <f t="shared" si="62"/>
        <v>0</v>
      </c>
      <c r="O495" s="39" t="str">
        <f t="shared" si="63"/>
        <v>Аннотация</v>
      </c>
      <c r="P495" s="40" t="s">
        <v>1114</v>
      </c>
    </row>
    <row r="496" spans="1:16" ht="45" x14ac:dyDescent="0.25">
      <c r="A496" s="51" t="s">
        <v>478</v>
      </c>
      <c r="B496" s="29" t="s">
        <v>271</v>
      </c>
      <c r="C496" s="47"/>
      <c r="D496" s="64">
        <v>701320364</v>
      </c>
      <c r="E496" s="32" t="s">
        <v>1143</v>
      </c>
      <c r="F496" s="32" t="s">
        <v>1146</v>
      </c>
      <c r="G496" s="32" t="str">
        <f t="shared" si="61"/>
        <v>Энергоснабжение телекоммуникационных систем: ЭУМК / Новикова Е.Л.</v>
      </c>
      <c r="H496" s="69">
        <v>2025</v>
      </c>
      <c r="I496" s="41" t="s">
        <v>159</v>
      </c>
      <c r="J496" s="34"/>
      <c r="K496" s="42">
        <v>142.79999999999998</v>
      </c>
      <c r="L496" s="34"/>
      <c r="M496" s="42">
        <v>7149.5999999999995</v>
      </c>
      <c r="N496" s="38">
        <f t="shared" si="62"/>
        <v>0</v>
      </c>
      <c r="O496" s="39" t="str">
        <f t="shared" si="63"/>
        <v>Аннотация</v>
      </c>
      <c r="P496" s="40" t="s">
        <v>1147</v>
      </c>
    </row>
    <row r="497" spans="1:16" ht="60" x14ac:dyDescent="0.25">
      <c r="A497" s="51" t="s">
        <v>478</v>
      </c>
      <c r="B497" s="29" t="s">
        <v>272</v>
      </c>
      <c r="C497" s="47"/>
      <c r="D497" s="64">
        <v>702319307</v>
      </c>
      <c r="E497" s="32" t="s">
        <v>232</v>
      </c>
      <c r="F497" s="32" t="s">
        <v>495</v>
      </c>
      <c r="G497" s="32" t="str">
        <f t="shared" si="61"/>
        <v>Электротехника и электроника: ЭУМК / Немцов М.В.</v>
      </c>
      <c r="H497" s="69">
        <v>2025</v>
      </c>
      <c r="I497" s="41" t="s">
        <v>159</v>
      </c>
      <c r="J497" s="34"/>
      <c r="K497" s="42">
        <v>350.4</v>
      </c>
      <c r="L497" s="34"/>
      <c r="M497" s="42">
        <v>17499.599999999999</v>
      </c>
      <c r="N497" s="38">
        <f t="shared" si="62"/>
        <v>0</v>
      </c>
      <c r="O497" s="39" t="str">
        <f t="shared" si="63"/>
        <v>Аннотация</v>
      </c>
      <c r="P497" s="40" t="s">
        <v>496</v>
      </c>
    </row>
    <row r="498" spans="1:16" ht="75" x14ac:dyDescent="0.25">
      <c r="A498" s="51" t="s">
        <v>478</v>
      </c>
      <c r="B498" s="29" t="s">
        <v>272</v>
      </c>
      <c r="C498" s="47"/>
      <c r="D498" s="65">
        <v>701319328</v>
      </c>
      <c r="E498" s="32" t="s">
        <v>801</v>
      </c>
      <c r="F498" s="32" t="s">
        <v>804</v>
      </c>
      <c r="G498" s="32" t="str">
        <f t="shared" si="61"/>
        <v>Виртуальный практикум: Монтаж электрооборудования на объектах жилищно-коммунального хозяйства / Теренс Коллиер</v>
      </c>
      <c r="H498" s="69">
        <v>2025</v>
      </c>
      <c r="I498" s="41" t="s">
        <v>534</v>
      </c>
      <c r="J498" s="34"/>
      <c r="K498" s="42">
        <v>960</v>
      </c>
      <c r="L498" s="34"/>
      <c r="M498" s="42">
        <f t="shared" ref="M498" si="64">K498*50</f>
        <v>48000</v>
      </c>
      <c r="N498" s="38">
        <f t="shared" si="62"/>
        <v>0</v>
      </c>
      <c r="O498" s="39" t="str">
        <f t="shared" si="63"/>
        <v>Аннотация</v>
      </c>
      <c r="P498" s="40" t="s">
        <v>1156</v>
      </c>
    </row>
    <row r="499" spans="1:16" ht="60" x14ac:dyDescent="0.25">
      <c r="A499" s="51" t="s">
        <v>478</v>
      </c>
      <c r="B499" s="29" t="s">
        <v>273</v>
      </c>
      <c r="C499" s="47"/>
      <c r="D499" s="64">
        <v>702319551</v>
      </c>
      <c r="E499" s="32" t="s">
        <v>262</v>
      </c>
      <c r="F499" s="32" t="s">
        <v>832</v>
      </c>
      <c r="G499" s="32" t="str">
        <f t="shared" si="61"/>
        <v>Информационные технологии в профессиональной деятельности: ЭУМК / Михеева Е.В.</v>
      </c>
      <c r="H499" s="69">
        <v>2025</v>
      </c>
      <c r="I499" s="41" t="s">
        <v>159</v>
      </c>
      <c r="J499" s="34"/>
      <c r="K499" s="42">
        <v>314.39999999999998</v>
      </c>
      <c r="L499" s="34"/>
      <c r="M499" s="42">
        <v>15699.599999999999</v>
      </c>
      <c r="N499" s="38">
        <f t="shared" si="62"/>
        <v>0</v>
      </c>
      <c r="O499" s="39" t="str">
        <f t="shared" si="63"/>
        <v>Аннотация</v>
      </c>
      <c r="P499" s="40" t="s">
        <v>833</v>
      </c>
    </row>
    <row r="500" spans="1:16" ht="36" x14ac:dyDescent="0.25">
      <c r="A500" s="51" t="s">
        <v>478</v>
      </c>
      <c r="B500" s="29" t="s">
        <v>273</v>
      </c>
      <c r="C500" s="47"/>
      <c r="D500" s="64">
        <v>702319301</v>
      </c>
      <c r="E500" s="32" t="s">
        <v>487</v>
      </c>
      <c r="F500" s="32" t="s">
        <v>488</v>
      </c>
      <c r="G500" s="32" t="str">
        <f t="shared" si="61"/>
        <v>Инженерная графика: ЭУМК / Муравьев С.Н.</v>
      </c>
      <c r="H500" s="69">
        <v>2025</v>
      </c>
      <c r="I500" s="41" t="s">
        <v>159</v>
      </c>
      <c r="J500" s="34"/>
      <c r="K500" s="42">
        <v>296.39999999999998</v>
      </c>
      <c r="L500" s="34"/>
      <c r="M500" s="42">
        <v>14799.599999999999</v>
      </c>
      <c r="N500" s="38">
        <f t="shared" si="62"/>
        <v>0</v>
      </c>
      <c r="O500" s="39" t="str">
        <f t="shared" si="63"/>
        <v>Аннотация</v>
      </c>
      <c r="P500" s="40" t="s">
        <v>489</v>
      </c>
    </row>
    <row r="501" spans="1:16" ht="36" x14ac:dyDescent="0.25">
      <c r="A501" s="51" t="s">
        <v>478</v>
      </c>
      <c r="B501" s="29" t="s">
        <v>273</v>
      </c>
      <c r="C501" s="47"/>
      <c r="D501" s="64">
        <v>702319307</v>
      </c>
      <c r="E501" s="32" t="s">
        <v>232</v>
      </c>
      <c r="F501" s="32" t="s">
        <v>495</v>
      </c>
      <c r="G501" s="32" t="str">
        <f t="shared" si="61"/>
        <v>Электротехника и электроника: ЭУМК / Немцов М.В.</v>
      </c>
      <c r="H501" s="69">
        <v>2025</v>
      </c>
      <c r="I501" s="41" t="s">
        <v>159</v>
      </c>
      <c r="J501" s="34"/>
      <c r="K501" s="42">
        <v>350.4</v>
      </c>
      <c r="L501" s="34"/>
      <c r="M501" s="42">
        <v>17499.599999999999</v>
      </c>
      <c r="N501" s="38">
        <f t="shared" si="62"/>
        <v>0</v>
      </c>
      <c r="O501" s="39" t="str">
        <f t="shared" si="63"/>
        <v>Аннотация</v>
      </c>
      <c r="P501" s="40" t="s">
        <v>496</v>
      </c>
    </row>
    <row r="502" spans="1:16" ht="45" x14ac:dyDescent="0.25">
      <c r="A502" s="51" t="s">
        <v>478</v>
      </c>
      <c r="B502" s="29" t="s">
        <v>273</v>
      </c>
      <c r="C502" s="47"/>
      <c r="D502" s="64">
        <v>702319318</v>
      </c>
      <c r="E502" s="32" t="s">
        <v>238</v>
      </c>
      <c r="F502" s="32" t="s">
        <v>491</v>
      </c>
      <c r="G502" s="32" t="str">
        <f t="shared" si="61"/>
        <v>Правовое обеспечение профессиональной деятельности: ЭУМК / Румынина В.В.</v>
      </c>
      <c r="H502" s="69">
        <v>2025</v>
      </c>
      <c r="I502" s="41" t="s">
        <v>159</v>
      </c>
      <c r="J502" s="34"/>
      <c r="K502" s="42">
        <v>259.2</v>
      </c>
      <c r="L502" s="34"/>
      <c r="M502" s="42">
        <v>12950.4</v>
      </c>
      <c r="N502" s="38">
        <f t="shared" si="62"/>
        <v>0</v>
      </c>
      <c r="O502" s="39" t="str">
        <f t="shared" si="63"/>
        <v>Аннотация</v>
      </c>
      <c r="P502" s="40" t="s">
        <v>492</v>
      </c>
    </row>
    <row r="503" spans="1:16" ht="60" x14ac:dyDescent="0.25">
      <c r="A503" s="51" t="s">
        <v>478</v>
      </c>
      <c r="B503" s="29" t="s">
        <v>276</v>
      </c>
      <c r="C503" s="47"/>
      <c r="D503" s="64">
        <v>702319551</v>
      </c>
      <c r="E503" s="32" t="s">
        <v>262</v>
      </c>
      <c r="F503" s="32" t="s">
        <v>832</v>
      </c>
      <c r="G503" s="32" t="str">
        <f t="shared" si="61"/>
        <v>Информационные технологии в профессиональной деятельности: ЭУМК / Михеева Е.В.</v>
      </c>
      <c r="H503" s="69">
        <v>2025</v>
      </c>
      <c r="I503" s="41" t="s">
        <v>159</v>
      </c>
      <c r="J503" s="34"/>
      <c r="K503" s="42">
        <v>314.39999999999998</v>
      </c>
      <c r="L503" s="34"/>
      <c r="M503" s="42">
        <v>15699.599999999999</v>
      </c>
      <c r="N503" s="38">
        <f t="shared" si="62"/>
        <v>0</v>
      </c>
      <c r="O503" s="39" t="str">
        <f t="shared" si="63"/>
        <v>Аннотация</v>
      </c>
      <c r="P503" s="40" t="s">
        <v>833</v>
      </c>
    </row>
    <row r="504" spans="1:16" ht="45" x14ac:dyDescent="0.25">
      <c r="A504" s="51" t="s">
        <v>478</v>
      </c>
      <c r="B504" s="29" t="s">
        <v>276</v>
      </c>
      <c r="C504" s="47"/>
      <c r="D504" s="64">
        <v>702319301</v>
      </c>
      <c r="E504" s="32" t="s">
        <v>487</v>
      </c>
      <c r="F504" s="32" t="s">
        <v>488</v>
      </c>
      <c r="G504" s="32" t="str">
        <f t="shared" si="61"/>
        <v>Инженерная графика: ЭУМК / Муравьев С.Н.</v>
      </c>
      <c r="H504" s="69">
        <v>2025</v>
      </c>
      <c r="I504" s="41" t="s">
        <v>159</v>
      </c>
      <c r="J504" s="34"/>
      <c r="K504" s="42">
        <v>296.39999999999998</v>
      </c>
      <c r="L504" s="34"/>
      <c r="M504" s="42">
        <v>14799.599999999999</v>
      </c>
      <c r="N504" s="38">
        <f t="shared" si="62"/>
        <v>0</v>
      </c>
      <c r="O504" s="39" t="str">
        <f t="shared" si="63"/>
        <v>Аннотация</v>
      </c>
      <c r="P504" s="40" t="s">
        <v>489</v>
      </c>
    </row>
    <row r="505" spans="1:16" ht="45" x14ac:dyDescent="0.25">
      <c r="A505" s="51" t="s">
        <v>478</v>
      </c>
      <c r="B505" s="29" t="s">
        <v>276</v>
      </c>
      <c r="C505" s="47"/>
      <c r="D505" s="64">
        <v>702319307</v>
      </c>
      <c r="E505" s="32" t="s">
        <v>232</v>
      </c>
      <c r="F505" s="32" t="s">
        <v>495</v>
      </c>
      <c r="G505" s="32" t="str">
        <f t="shared" si="61"/>
        <v>Электротехника и электроника: ЭУМК / Немцов М.В.</v>
      </c>
      <c r="H505" s="69">
        <v>2025</v>
      </c>
      <c r="I505" s="41" t="s">
        <v>159</v>
      </c>
      <c r="J505" s="34"/>
      <c r="K505" s="42">
        <v>350.4</v>
      </c>
      <c r="L505" s="34"/>
      <c r="M505" s="42">
        <v>17499.599999999999</v>
      </c>
      <c r="N505" s="38">
        <f t="shared" si="62"/>
        <v>0</v>
      </c>
      <c r="O505" s="39" t="str">
        <f t="shared" si="63"/>
        <v>Аннотация</v>
      </c>
      <c r="P505" s="40" t="s">
        <v>496</v>
      </c>
    </row>
    <row r="506" spans="1:16" ht="60" x14ac:dyDescent="0.25">
      <c r="A506" s="51" t="s">
        <v>478</v>
      </c>
      <c r="B506" s="29" t="s">
        <v>277</v>
      </c>
      <c r="C506" s="47"/>
      <c r="D506" s="64">
        <v>702319551</v>
      </c>
      <c r="E506" s="32" t="s">
        <v>262</v>
      </c>
      <c r="F506" s="32" t="s">
        <v>832</v>
      </c>
      <c r="G506" s="32" t="str">
        <f t="shared" ref="G506:G543" si="65">F506 &amp; " / " &amp; E506</f>
        <v>Информационные технологии в профессиональной деятельности: ЭУМК / Михеева Е.В.</v>
      </c>
      <c r="H506" s="69">
        <v>2025</v>
      </c>
      <c r="I506" s="41" t="s">
        <v>159</v>
      </c>
      <c r="J506" s="34"/>
      <c r="K506" s="42">
        <v>314.39999999999998</v>
      </c>
      <c r="L506" s="34"/>
      <c r="M506" s="42">
        <v>15699.599999999999</v>
      </c>
      <c r="N506" s="38">
        <f t="shared" si="62"/>
        <v>0</v>
      </c>
      <c r="O506" s="39" t="str">
        <f t="shared" si="63"/>
        <v>Аннотация</v>
      </c>
      <c r="P506" s="40" t="s">
        <v>833</v>
      </c>
    </row>
    <row r="507" spans="1:16" ht="45" x14ac:dyDescent="0.25">
      <c r="A507" s="51" t="s">
        <v>478</v>
      </c>
      <c r="B507" s="29" t="s">
        <v>277</v>
      </c>
      <c r="C507" s="47"/>
      <c r="D507" s="64">
        <v>702319301</v>
      </c>
      <c r="E507" s="32" t="s">
        <v>487</v>
      </c>
      <c r="F507" s="32" t="s">
        <v>488</v>
      </c>
      <c r="G507" s="32" t="str">
        <f t="shared" si="65"/>
        <v>Инженерная графика: ЭУМК / Муравьев С.Н.</v>
      </c>
      <c r="H507" s="69">
        <v>2025</v>
      </c>
      <c r="I507" s="41" t="s">
        <v>159</v>
      </c>
      <c r="J507" s="34"/>
      <c r="K507" s="42">
        <v>296.39999999999998</v>
      </c>
      <c r="L507" s="34"/>
      <c r="M507" s="42">
        <v>14799.599999999999</v>
      </c>
      <c r="N507" s="38">
        <f t="shared" si="62"/>
        <v>0</v>
      </c>
      <c r="O507" s="39" t="str">
        <f t="shared" si="63"/>
        <v>Аннотация</v>
      </c>
      <c r="P507" s="40" t="s">
        <v>489</v>
      </c>
    </row>
    <row r="508" spans="1:16" ht="45" x14ac:dyDescent="0.25">
      <c r="A508" s="51" t="s">
        <v>478</v>
      </c>
      <c r="B508" s="29" t="s">
        <v>277</v>
      </c>
      <c r="C508" s="47"/>
      <c r="D508" s="64">
        <v>702319307</v>
      </c>
      <c r="E508" s="32" t="s">
        <v>232</v>
      </c>
      <c r="F508" s="32" t="s">
        <v>495</v>
      </c>
      <c r="G508" s="32" t="str">
        <f t="shared" si="65"/>
        <v>Электротехника и электроника: ЭУМК / Немцов М.В.</v>
      </c>
      <c r="H508" s="69">
        <v>2025</v>
      </c>
      <c r="I508" s="41" t="s">
        <v>159</v>
      </c>
      <c r="J508" s="34"/>
      <c r="K508" s="42">
        <v>350.4</v>
      </c>
      <c r="L508" s="34"/>
      <c r="M508" s="42">
        <v>17499.599999999999</v>
      </c>
      <c r="N508" s="38">
        <f t="shared" si="62"/>
        <v>0</v>
      </c>
      <c r="O508" s="39" t="str">
        <f t="shared" si="63"/>
        <v>Аннотация</v>
      </c>
      <c r="P508" s="40" t="s">
        <v>496</v>
      </c>
    </row>
    <row r="509" spans="1:16" ht="45" x14ac:dyDescent="0.25">
      <c r="A509" s="51" t="s">
        <v>478</v>
      </c>
      <c r="B509" s="29" t="s">
        <v>277</v>
      </c>
      <c r="C509" s="47"/>
      <c r="D509" s="64">
        <v>702319318</v>
      </c>
      <c r="E509" s="32" t="s">
        <v>238</v>
      </c>
      <c r="F509" s="32" t="s">
        <v>491</v>
      </c>
      <c r="G509" s="32" t="str">
        <f t="shared" si="65"/>
        <v>Правовое обеспечение профессиональной деятельности: ЭУМК / Румынина В.В.</v>
      </c>
      <c r="H509" s="69">
        <v>2025</v>
      </c>
      <c r="I509" s="41" t="s">
        <v>159</v>
      </c>
      <c r="J509" s="34"/>
      <c r="K509" s="42">
        <v>259.2</v>
      </c>
      <c r="L509" s="34"/>
      <c r="M509" s="42">
        <v>12950.4</v>
      </c>
      <c r="N509" s="38">
        <f t="shared" si="62"/>
        <v>0</v>
      </c>
      <c r="O509" s="39" t="str">
        <f t="shared" si="63"/>
        <v>Аннотация</v>
      </c>
      <c r="P509" s="40" t="s">
        <v>492</v>
      </c>
    </row>
    <row r="510" spans="1:16" ht="60" x14ac:dyDescent="0.25">
      <c r="A510" s="51" t="s">
        <v>478</v>
      </c>
      <c r="B510" s="29" t="s">
        <v>278</v>
      </c>
      <c r="C510" s="47"/>
      <c r="D510" s="64">
        <v>702319551</v>
      </c>
      <c r="E510" s="32" t="s">
        <v>262</v>
      </c>
      <c r="F510" s="32" t="s">
        <v>832</v>
      </c>
      <c r="G510" s="32" t="str">
        <f t="shared" si="65"/>
        <v>Информационные технологии в профессиональной деятельности: ЭУМК / Михеева Е.В.</v>
      </c>
      <c r="H510" s="69">
        <v>2025</v>
      </c>
      <c r="I510" s="41" t="s">
        <v>159</v>
      </c>
      <c r="J510" s="34"/>
      <c r="K510" s="42">
        <v>314.39999999999998</v>
      </c>
      <c r="L510" s="34"/>
      <c r="M510" s="42">
        <v>15699.599999999999</v>
      </c>
      <c r="N510" s="38">
        <f t="shared" si="62"/>
        <v>0</v>
      </c>
      <c r="O510" s="39" t="str">
        <f t="shared" si="63"/>
        <v>Аннотация</v>
      </c>
      <c r="P510" s="40" t="s">
        <v>833</v>
      </c>
    </row>
    <row r="511" spans="1:16" ht="60" x14ac:dyDescent="0.25">
      <c r="A511" s="51" t="s">
        <v>478</v>
      </c>
      <c r="B511" s="29" t="s">
        <v>278</v>
      </c>
      <c r="C511" s="47"/>
      <c r="D511" s="64">
        <v>702319301</v>
      </c>
      <c r="E511" s="32" t="s">
        <v>487</v>
      </c>
      <c r="F511" s="32" t="s">
        <v>488</v>
      </c>
      <c r="G511" s="32" t="str">
        <f t="shared" si="65"/>
        <v>Инженерная графика: ЭУМК / Муравьев С.Н.</v>
      </c>
      <c r="H511" s="69">
        <v>2025</v>
      </c>
      <c r="I511" s="41" t="s">
        <v>159</v>
      </c>
      <c r="J511" s="34"/>
      <c r="K511" s="42">
        <v>296.39999999999998</v>
      </c>
      <c r="L511" s="34"/>
      <c r="M511" s="42">
        <v>14799.599999999999</v>
      </c>
      <c r="N511" s="38">
        <f t="shared" si="62"/>
        <v>0</v>
      </c>
      <c r="O511" s="39" t="str">
        <f t="shared" si="63"/>
        <v>Аннотация</v>
      </c>
      <c r="P511" s="40" t="s">
        <v>489</v>
      </c>
    </row>
    <row r="512" spans="1:16" ht="60" x14ac:dyDescent="0.25">
      <c r="A512" s="51" t="s">
        <v>478</v>
      </c>
      <c r="B512" s="29" t="s">
        <v>278</v>
      </c>
      <c r="C512" s="47"/>
      <c r="D512" s="64">
        <v>702319307</v>
      </c>
      <c r="E512" s="32" t="s">
        <v>232</v>
      </c>
      <c r="F512" s="32" t="s">
        <v>495</v>
      </c>
      <c r="G512" s="32" t="str">
        <f t="shared" si="65"/>
        <v>Электротехника и электроника: ЭУМК / Немцов М.В.</v>
      </c>
      <c r="H512" s="69">
        <v>2025</v>
      </c>
      <c r="I512" s="41" t="s">
        <v>159</v>
      </c>
      <c r="J512" s="34"/>
      <c r="K512" s="42">
        <v>350.4</v>
      </c>
      <c r="L512" s="34"/>
      <c r="M512" s="42">
        <v>17499.599999999999</v>
      </c>
      <c r="N512" s="38">
        <f t="shared" si="62"/>
        <v>0</v>
      </c>
      <c r="O512" s="39" t="str">
        <f t="shared" si="63"/>
        <v>Аннотация</v>
      </c>
      <c r="P512" s="40" t="s">
        <v>496</v>
      </c>
    </row>
    <row r="513" spans="1:16" ht="60" x14ac:dyDescent="0.25">
      <c r="A513" s="51" t="s">
        <v>478</v>
      </c>
      <c r="B513" s="29" t="s">
        <v>278</v>
      </c>
      <c r="C513" s="47"/>
      <c r="D513" s="64">
        <v>702319318</v>
      </c>
      <c r="E513" s="32" t="s">
        <v>238</v>
      </c>
      <c r="F513" s="32" t="s">
        <v>491</v>
      </c>
      <c r="G513" s="32" t="str">
        <f t="shared" si="65"/>
        <v>Правовое обеспечение профессиональной деятельности: ЭУМК / Румынина В.В.</v>
      </c>
      <c r="H513" s="69">
        <v>2025</v>
      </c>
      <c r="I513" s="41" t="s">
        <v>159</v>
      </c>
      <c r="J513" s="34"/>
      <c r="K513" s="42">
        <v>259.2</v>
      </c>
      <c r="L513" s="34"/>
      <c r="M513" s="42">
        <v>12950.4</v>
      </c>
      <c r="N513" s="38">
        <f t="shared" si="62"/>
        <v>0</v>
      </c>
      <c r="O513" s="39" t="str">
        <f t="shared" si="63"/>
        <v>Аннотация</v>
      </c>
      <c r="P513" s="40" t="s">
        <v>492</v>
      </c>
    </row>
    <row r="514" spans="1:16" ht="60" x14ac:dyDescent="0.25">
      <c r="A514" s="51" t="s">
        <v>478</v>
      </c>
      <c r="B514" s="29" t="s">
        <v>279</v>
      </c>
      <c r="C514" s="47"/>
      <c r="D514" s="64">
        <v>702319551</v>
      </c>
      <c r="E514" s="32" t="s">
        <v>262</v>
      </c>
      <c r="F514" s="32" t="s">
        <v>832</v>
      </c>
      <c r="G514" s="32" t="str">
        <f t="shared" si="65"/>
        <v>Информационные технологии в профессиональной деятельности: ЭУМК / Михеева Е.В.</v>
      </c>
      <c r="H514" s="69">
        <v>2025</v>
      </c>
      <c r="I514" s="41" t="s">
        <v>159</v>
      </c>
      <c r="J514" s="34"/>
      <c r="K514" s="42">
        <v>314.39999999999998</v>
      </c>
      <c r="L514" s="34"/>
      <c r="M514" s="42">
        <v>15699.599999999999</v>
      </c>
      <c r="N514" s="38">
        <f t="shared" si="62"/>
        <v>0</v>
      </c>
      <c r="O514" s="39" t="str">
        <f t="shared" si="63"/>
        <v>Аннотация</v>
      </c>
      <c r="P514" s="40" t="s">
        <v>833</v>
      </c>
    </row>
    <row r="515" spans="1:16" ht="36" x14ac:dyDescent="0.25">
      <c r="A515" s="51" t="s">
        <v>478</v>
      </c>
      <c r="B515" s="29" t="s">
        <v>279</v>
      </c>
      <c r="C515" s="47"/>
      <c r="D515" s="64">
        <v>702319301</v>
      </c>
      <c r="E515" s="32" t="s">
        <v>487</v>
      </c>
      <c r="F515" s="32" t="s">
        <v>488</v>
      </c>
      <c r="G515" s="32" t="str">
        <f t="shared" si="65"/>
        <v>Инженерная графика: ЭУМК / Муравьев С.Н.</v>
      </c>
      <c r="H515" s="69">
        <v>2025</v>
      </c>
      <c r="I515" s="41" t="s">
        <v>159</v>
      </c>
      <c r="J515" s="34"/>
      <c r="K515" s="42">
        <v>296.39999999999998</v>
      </c>
      <c r="L515" s="34"/>
      <c r="M515" s="42">
        <v>14799.599999999999</v>
      </c>
      <c r="N515" s="38">
        <f t="shared" si="62"/>
        <v>0</v>
      </c>
      <c r="O515" s="39" t="str">
        <f t="shared" si="63"/>
        <v>Аннотация</v>
      </c>
      <c r="P515" s="40" t="s">
        <v>489</v>
      </c>
    </row>
    <row r="516" spans="1:16" ht="36" x14ac:dyDescent="0.25">
      <c r="A516" s="51" t="s">
        <v>478</v>
      </c>
      <c r="B516" s="29" t="s">
        <v>279</v>
      </c>
      <c r="C516" s="47"/>
      <c r="D516" s="64">
        <v>702319307</v>
      </c>
      <c r="E516" s="32" t="s">
        <v>232</v>
      </c>
      <c r="F516" s="32" t="s">
        <v>495</v>
      </c>
      <c r="G516" s="32" t="str">
        <f t="shared" si="65"/>
        <v>Электротехника и электроника: ЭУМК / Немцов М.В.</v>
      </c>
      <c r="H516" s="69">
        <v>2025</v>
      </c>
      <c r="I516" s="41" t="s">
        <v>159</v>
      </c>
      <c r="J516" s="34"/>
      <c r="K516" s="42">
        <v>350.4</v>
      </c>
      <c r="L516" s="34"/>
      <c r="M516" s="42">
        <v>17499.599999999999</v>
      </c>
      <c r="N516" s="38">
        <f t="shared" si="62"/>
        <v>0</v>
      </c>
      <c r="O516" s="39" t="str">
        <f t="shared" si="63"/>
        <v>Аннотация</v>
      </c>
      <c r="P516" s="40" t="s">
        <v>496</v>
      </c>
    </row>
    <row r="517" spans="1:16" ht="45" x14ac:dyDescent="0.25">
      <c r="A517" s="51" t="s">
        <v>478</v>
      </c>
      <c r="B517" s="29" t="s">
        <v>279</v>
      </c>
      <c r="C517" s="47"/>
      <c r="D517" s="64">
        <v>702319318</v>
      </c>
      <c r="E517" s="32" t="s">
        <v>238</v>
      </c>
      <c r="F517" s="32" t="s">
        <v>491</v>
      </c>
      <c r="G517" s="32" t="str">
        <f t="shared" si="65"/>
        <v>Правовое обеспечение профессиональной деятельности: ЭУМК / Румынина В.В.</v>
      </c>
      <c r="H517" s="69">
        <v>2025</v>
      </c>
      <c r="I517" s="41" t="s">
        <v>159</v>
      </c>
      <c r="J517" s="34"/>
      <c r="K517" s="42">
        <v>259.2</v>
      </c>
      <c r="L517" s="34"/>
      <c r="M517" s="42">
        <v>12950.4</v>
      </c>
      <c r="N517" s="38">
        <f t="shared" si="62"/>
        <v>0</v>
      </c>
      <c r="O517" s="39" t="str">
        <f t="shared" si="63"/>
        <v>Аннотация</v>
      </c>
      <c r="P517" s="40" t="s">
        <v>492</v>
      </c>
    </row>
    <row r="518" spans="1:16" ht="60" x14ac:dyDescent="0.25">
      <c r="A518" s="51" t="s">
        <v>478</v>
      </c>
      <c r="B518" s="29" t="s">
        <v>280</v>
      </c>
      <c r="C518" s="47"/>
      <c r="D518" s="64">
        <v>702319551</v>
      </c>
      <c r="E518" s="32" t="s">
        <v>262</v>
      </c>
      <c r="F518" s="32" t="s">
        <v>832</v>
      </c>
      <c r="G518" s="32" t="str">
        <f t="shared" si="65"/>
        <v>Информационные технологии в профессиональной деятельности: ЭУМК / Михеева Е.В.</v>
      </c>
      <c r="H518" s="69">
        <v>2025</v>
      </c>
      <c r="I518" s="41" t="s">
        <v>159</v>
      </c>
      <c r="J518" s="34"/>
      <c r="K518" s="42">
        <v>314.39999999999998</v>
      </c>
      <c r="L518" s="34"/>
      <c r="M518" s="42">
        <v>15699.599999999999</v>
      </c>
      <c r="N518" s="38">
        <f t="shared" si="62"/>
        <v>0</v>
      </c>
      <c r="O518" s="39" t="str">
        <f t="shared" si="63"/>
        <v>Аннотация</v>
      </c>
      <c r="P518" s="40" t="s">
        <v>833</v>
      </c>
    </row>
    <row r="519" spans="1:16" ht="60" x14ac:dyDescent="0.25">
      <c r="A519" s="51" t="s">
        <v>478</v>
      </c>
      <c r="B519" s="29" t="s">
        <v>280</v>
      </c>
      <c r="C519" s="47"/>
      <c r="D519" s="64">
        <v>702319301</v>
      </c>
      <c r="E519" s="32" t="s">
        <v>487</v>
      </c>
      <c r="F519" s="32" t="s">
        <v>488</v>
      </c>
      <c r="G519" s="32" t="str">
        <f t="shared" si="65"/>
        <v>Инженерная графика: ЭУМК / Муравьев С.Н.</v>
      </c>
      <c r="H519" s="69">
        <v>2025</v>
      </c>
      <c r="I519" s="41" t="s">
        <v>159</v>
      </c>
      <c r="J519" s="34"/>
      <c r="K519" s="42">
        <v>296.39999999999998</v>
      </c>
      <c r="L519" s="34"/>
      <c r="M519" s="42">
        <v>14799.599999999999</v>
      </c>
      <c r="N519" s="38">
        <f t="shared" si="62"/>
        <v>0</v>
      </c>
      <c r="O519" s="39" t="str">
        <f t="shared" si="63"/>
        <v>Аннотация</v>
      </c>
      <c r="P519" s="40" t="s">
        <v>489</v>
      </c>
    </row>
    <row r="520" spans="1:16" ht="60" x14ac:dyDescent="0.25">
      <c r="A520" s="51" t="s">
        <v>478</v>
      </c>
      <c r="B520" s="29" t="s">
        <v>280</v>
      </c>
      <c r="C520" s="47"/>
      <c r="D520" s="64">
        <v>702319307</v>
      </c>
      <c r="E520" s="32" t="s">
        <v>232</v>
      </c>
      <c r="F520" s="32" t="s">
        <v>495</v>
      </c>
      <c r="G520" s="32" t="str">
        <f t="shared" si="65"/>
        <v>Электротехника и электроника: ЭУМК / Немцов М.В.</v>
      </c>
      <c r="H520" s="69">
        <v>2025</v>
      </c>
      <c r="I520" s="41" t="s">
        <v>159</v>
      </c>
      <c r="J520" s="34"/>
      <c r="K520" s="42">
        <v>350.4</v>
      </c>
      <c r="L520" s="34"/>
      <c r="M520" s="42">
        <v>17499.599999999999</v>
      </c>
      <c r="N520" s="38">
        <f t="shared" si="62"/>
        <v>0</v>
      </c>
      <c r="O520" s="39" t="str">
        <f t="shared" si="63"/>
        <v>Аннотация</v>
      </c>
      <c r="P520" s="40" t="s">
        <v>496</v>
      </c>
    </row>
    <row r="521" spans="1:16" ht="60" x14ac:dyDescent="0.25">
      <c r="A521" s="51" t="s">
        <v>478</v>
      </c>
      <c r="B521" s="29" t="s">
        <v>280</v>
      </c>
      <c r="C521" s="47"/>
      <c r="D521" s="64">
        <v>702319318</v>
      </c>
      <c r="E521" s="32" t="s">
        <v>238</v>
      </c>
      <c r="F521" s="32" t="s">
        <v>491</v>
      </c>
      <c r="G521" s="32" t="str">
        <f t="shared" si="65"/>
        <v>Правовое обеспечение профессиональной деятельности: ЭУМК / Румынина В.В.</v>
      </c>
      <c r="H521" s="69">
        <v>2025</v>
      </c>
      <c r="I521" s="41" t="s">
        <v>159</v>
      </c>
      <c r="J521" s="34"/>
      <c r="K521" s="42">
        <v>259.2</v>
      </c>
      <c r="L521" s="34"/>
      <c r="M521" s="42">
        <v>12950.4</v>
      </c>
      <c r="N521" s="38">
        <f t="shared" si="62"/>
        <v>0</v>
      </c>
      <c r="O521" s="39" t="str">
        <f t="shared" si="63"/>
        <v>Аннотация</v>
      </c>
      <c r="P521" s="40" t="s">
        <v>492</v>
      </c>
    </row>
    <row r="522" spans="1:16" ht="60" x14ac:dyDescent="0.25">
      <c r="A522" s="51" t="s">
        <v>478</v>
      </c>
      <c r="B522" s="29" t="s">
        <v>281</v>
      </c>
      <c r="C522" s="47"/>
      <c r="D522" s="64">
        <v>702319551</v>
      </c>
      <c r="E522" s="32" t="s">
        <v>262</v>
      </c>
      <c r="F522" s="32" t="s">
        <v>832</v>
      </c>
      <c r="G522" s="32" t="str">
        <f t="shared" si="65"/>
        <v>Информационные технологии в профессиональной деятельности: ЭУМК / Михеева Е.В.</v>
      </c>
      <c r="H522" s="69">
        <v>2025</v>
      </c>
      <c r="I522" s="41" t="s">
        <v>159</v>
      </c>
      <c r="J522" s="34"/>
      <c r="K522" s="42">
        <v>314.39999999999998</v>
      </c>
      <c r="L522" s="34"/>
      <c r="M522" s="42">
        <v>15699.599999999999</v>
      </c>
      <c r="N522" s="38">
        <f t="shared" si="62"/>
        <v>0</v>
      </c>
      <c r="O522" s="39" t="str">
        <f t="shared" si="63"/>
        <v>Аннотация</v>
      </c>
      <c r="P522" s="40" t="s">
        <v>833</v>
      </c>
    </row>
    <row r="523" spans="1:16" ht="45" x14ac:dyDescent="0.25">
      <c r="A523" s="51" t="s">
        <v>478</v>
      </c>
      <c r="B523" s="29" t="s">
        <v>281</v>
      </c>
      <c r="C523" s="47"/>
      <c r="D523" s="64">
        <v>702319301</v>
      </c>
      <c r="E523" s="32" t="s">
        <v>487</v>
      </c>
      <c r="F523" s="32" t="s">
        <v>488</v>
      </c>
      <c r="G523" s="32" t="str">
        <f t="shared" si="65"/>
        <v>Инженерная графика: ЭУМК / Муравьев С.Н.</v>
      </c>
      <c r="H523" s="69">
        <v>2025</v>
      </c>
      <c r="I523" s="41" t="s">
        <v>159</v>
      </c>
      <c r="J523" s="34"/>
      <c r="K523" s="42">
        <v>296.39999999999998</v>
      </c>
      <c r="L523" s="34"/>
      <c r="M523" s="42">
        <v>14799.599999999999</v>
      </c>
      <c r="N523" s="38">
        <f t="shared" si="62"/>
        <v>0</v>
      </c>
      <c r="O523" s="39" t="str">
        <f t="shared" si="63"/>
        <v>Аннотация</v>
      </c>
      <c r="P523" s="40" t="s">
        <v>489</v>
      </c>
    </row>
    <row r="524" spans="1:16" ht="45" x14ac:dyDescent="0.25">
      <c r="A524" s="51" t="s">
        <v>478</v>
      </c>
      <c r="B524" s="29" t="s">
        <v>281</v>
      </c>
      <c r="C524" s="47"/>
      <c r="D524" s="64">
        <v>702319307</v>
      </c>
      <c r="E524" s="32" t="s">
        <v>232</v>
      </c>
      <c r="F524" s="32" t="s">
        <v>495</v>
      </c>
      <c r="G524" s="32" t="str">
        <f t="shared" si="65"/>
        <v>Электротехника и электроника: ЭУМК / Немцов М.В.</v>
      </c>
      <c r="H524" s="69">
        <v>2025</v>
      </c>
      <c r="I524" s="41" t="s">
        <v>159</v>
      </c>
      <c r="J524" s="34"/>
      <c r="K524" s="42">
        <v>350.4</v>
      </c>
      <c r="L524" s="34"/>
      <c r="M524" s="42">
        <v>17499.599999999999</v>
      </c>
      <c r="N524" s="38">
        <f t="shared" si="62"/>
        <v>0</v>
      </c>
      <c r="O524" s="39" t="str">
        <f t="shared" si="63"/>
        <v>Аннотация</v>
      </c>
      <c r="P524" s="40" t="s">
        <v>496</v>
      </c>
    </row>
    <row r="525" spans="1:16" ht="45" x14ac:dyDescent="0.25">
      <c r="A525" s="51" t="s">
        <v>478</v>
      </c>
      <c r="B525" s="29" t="s">
        <v>281</v>
      </c>
      <c r="C525" s="47"/>
      <c r="D525" s="64">
        <v>702319318</v>
      </c>
      <c r="E525" s="32" t="s">
        <v>238</v>
      </c>
      <c r="F525" s="32" t="s">
        <v>491</v>
      </c>
      <c r="G525" s="32" t="str">
        <f t="shared" si="65"/>
        <v>Правовое обеспечение профессиональной деятельности: ЭУМК / Румынина В.В.</v>
      </c>
      <c r="H525" s="69">
        <v>2025</v>
      </c>
      <c r="I525" s="41" t="s">
        <v>159</v>
      </c>
      <c r="J525" s="34"/>
      <c r="K525" s="42">
        <v>259.2</v>
      </c>
      <c r="L525" s="34"/>
      <c r="M525" s="42">
        <v>12950.4</v>
      </c>
      <c r="N525" s="38">
        <f t="shared" si="62"/>
        <v>0</v>
      </c>
      <c r="O525" s="39" t="str">
        <f t="shared" si="63"/>
        <v>Аннотация</v>
      </c>
      <c r="P525" s="40" t="s">
        <v>492</v>
      </c>
    </row>
    <row r="526" spans="1:16" ht="60" x14ac:dyDescent="0.25">
      <c r="A526" s="51" t="s">
        <v>478</v>
      </c>
      <c r="B526" s="29" t="s">
        <v>282</v>
      </c>
      <c r="C526" s="47"/>
      <c r="D526" s="64">
        <v>702319551</v>
      </c>
      <c r="E526" s="32" t="s">
        <v>262</v>
      </c>
      <c r="F526" s="32" t="s">
        <v>832</v>
      </c>
      <c r="G526" s="32" t="str">
        <f t="shared" si="65"/>
        <v>Информационные технологии в профессиональной деятельности: ЭУМК / Михеева Е.В.</v>
      </c>
      <c r="H526" s="69">
        <v>2025</v>
      </c>
      <c r="I526" s="41" t="s">
        <v>159</v>
      </c>
      <c r="J526" s="34"/>
      <c r="K526" s="42">
        <v>314.39999999999998</v>
      </c>
      <c r="L526" s="34"/>
      <c r="M526" s="42">
        <v>15699.599999999999</v>
      </c>
      <c r="N526" s="38">
        <f t="shared" si="62"/>
        <v>0</v>
      </c>
      <c r="O526" s="39" t="str">
        <f t="shared" ref="O526:O564" si="66">HYPERLINK(P526,"Аннотация")</f>
        <v>Аннотация</v>
      </c>
      <c r="P526" s="40" t="s">
        <v>833</v>
      </c>
    </row>
    <row r="527" spans="1:16" ht="45" x14ac:dyDescent="0.25">
      <c r="A527" s="51" t="s">
        <v>478</v>
      </c>
      <c r="B527" s="29" t="s">
        <v>282</v>
      </c>
      <c r="C527" s="47"/>
      <c r="D527" s="64">
        <v>702319301</v>
      </c>
      <c r="E527" s="32" t="s">
        <v>487</v>
      </c>
      <c r="F527" s="32" t="s">
        <v>488</v>
      </c>
      <c r="G527" s="32" t="str">
        <f t="shared" si="65"/>
        <v>Инженерная графика: ЭУМК / Муравьев С.Н.</v>
      </c>
      <c r="H527" s="69">
        <v>2025</v>
      </c>
      <c r="I527" s="41" t="s">
        <v>159</v>
      </c>
      <c r="J527" s="34"/>
      <c r="K527" s="42">
        <v>296.39999999999998</v>
      </c>
      <c r="L527" s="34"/>
      <c r="M527" s="42">
        <v>14799.599999999999</v>
      </c>
      <c r="N527" s="38">
        <f t="shared" si="62"/>
        <v>0</v>
      </c>
      <c r="O527" s="39" t="str">
        <f t="shared" si="66"/>
        <v>Аннотация</v>
      </c>
      <c r="P527" s="40" t="s">
        <v>489</v>
      </c>
    </row>
    <row r="528" spans="1:16" ht="45" x14ac:dyDescent="0.25">
      <c r="A528" s="51" t="s">
        <v>478</v>
      </c>
      <c r="B528" s="29" t="s">
        <v>282</v>
      </c>
      <c r="C528" s="47"/>
      <c r="D528" s="64">
        <v>702319307</v>
      </c>
      <c r="E528" s="32" t="s">
        <v>232</v>
      </c>
      <c r="F528" s="32" t="s">
        <v>495</v>
      </c>
      <c r="G528" s="32" t="str">
        <f t="shared" si="65"/>
        <v>Электротехника и электроника: ЭУМК / Немцов М.В.</v>
      </c>
      <c r="H528" s="69">
        <v>2025</v>
      </c>
      <c r="I528" s="41" t="s">
        <v>159</v>
      </c>
      <c r="J528" s="34"/>
      <c r="K528" s="42">
        <v>350.4</v>
      </c>
      <c r="L528" s="34"/>
      <c r="M528" s="42">
        <v>17499.599999999999</v>
      </c>
      <c r="N528" s="38">
        <f t="shared" si="62"/>
        <v>0</v>
      </c>
      <c r="O528" s="39" t="str">
        <f t="shared" si="66"/>
        <v>Аннотация</v>
      </c>
      <c r="P528" s="40" t="s">
        <v>496</v>
      </c>
    </row>
    <row r="529" spans="1:16" ht="90" x14ac:dyDescent="0.25">
      <c r="A529" s="51" t="s">
        <v>478</v>
      </c>
      <c r="B529" s="29" t="s">
        <v>283</v>
      </c>
      <c r="C529" s="47"/>
      <c r="D529" s="64">
        <v>702319551</v>
      </c>
      <c r="E529" s="32" t="s">
        <v>262</v>
      </c>
      <c r="F529" s="32" t="s">
        <v>832</v>
      </c>
      <c r="G529" s="32" t="str">
        <f t="shared" si="65"/>
        <v>Информационные технологии в профессиональной деятельности: ЭУМК / Михеева Е.В.</v>
      </c>
      <c r="H529" s="69">
        <v>2025</v>
      </c>
      <c r="I529" s="41" t="s">
        <v>159</v>
      </c>
      <c r="J529" s="34"/>
      <c r="K529" s="42">
        <v>314.39999999999998</v>
      </c>
      <c r="L529" s="34"/>
      <c r="M529" s="42">
        <v>15699.599999999999</v>
      </c>
      <c r="N529" s="38">
        <f t="shared" si="62"/>
        <v>0</v>
      </c>
      <c r="O529" s="39" t="str">
        <f t="shared" si="66"/>
        <v>Аннотация</v>
      </c>
      <c r="P529" s="40" t="s">
        <v>833</v>
      </c>
    </row>
    <row r="530" spans="1:16" ht="90" x14ac:dyDescent="0.25">
      <c r="A530" s="51" t="s">
        <v>478</v>
      </c>
      <c r="B530" s="29" t="s">
        <v>283</v>
      </c>
      <c r="C530" s="47"/>
      <c r="D530" s="64">
        <v>702319301</v>
      </c>
      <c r="E530" s="32" t="s">
        <v>487</v>
      </c>
      <c r="F530" s="32" t="s">
        <v>488</v>
      </c>
      <c r="G530" s="32" t="str">
        <f t="shared" si="65"/>
        <v>Инженерная графика: ЭУМК / Муравьев С.Н.</v>
      </c>
      <c r="H530" s="69">
        <v>2025</v>
      </c>
      <c r="I530" s="41" t="s">
        <v>159</v>
      </c>
      <c r="J530" s="34"/>
      <c r="K530" s="42">
        <v>296.39999999999998</v>
      </c>
      <c r="L530" s="34"/>
      <c r="M530" s="42">
        <v>14799.599999999999</v>
      </c>
      <c r="N530" s="38">
        <f t="shared" si="62"/>
        <v>0</v>
      </c>
      <c r="O530" s="39" t="str">
        <f t="shared" si="66"/>
        <v>Аннотация</v>
      </c>
      <c r="P530" s="40" t="s">
        <v>489</v>
      </c>
    </row>
    <row r="531" spans="1:16" ht="90" x14ac:dyDescent="0.25">
      <c r="A531" s="51" t="s">
        <v>478</v>
      </c>
      <c r="B531" s="29" t="s">
        <v>283</v>
      </c>
      <c r="C531" s="47"/>
      <c r="D531" s="64">
        <v>702319307</v>
      </c>
      <c r="E531" s="32" t="s">
        <v>232</v>
      </c>
      <c r="F531" s="32" t="s">
        <v>495</v>
      </c>
      <c r="G531" s="32" t="str">
        <f t="shared" si="65"/>
        <v>Электротехника и электроника: ЭУМК / Немцов М.В.</v>
      </c>
      <c r="H531" s="69">
        <v>2025</v>
      </c>
      <c r="I531" s="41" t="s">
        <v>159</v>
      </c>
      <c r="J531" s="34"/>
      <c r="K531" s="42">
        <v>350.4</v>
      </c>
      <c r="L531" s="34"/>
      <c r="M531" s="42">
        <v>17499.599999999999</v>
      </c>
      <c r="N531" s="38">
        <f t="shared" si="62"/>
        <v>0</v>
      </c>
      <c r="O531" s="39" t="str">
        <f t="shared" si="66"/>
        <v>Аннотация</v>
      </c>
      <c r="P531" s="40" t="s">
        <v>496</v>
      </c>
    </row>
    <row r="532" spans="1:16" ht="60" x14ac:dyDescent="0.25">
      <c r="A532" s="51" t="s">
        <v>478</v>
      </c>
      <c r="B532" s="29" t="s">
        <v>1157</v>
      </c>
      <c r="C532" s="47"/>
      <c r="D532" s="64">
        <v>702319301</v>
      </c>
      <c r="E532" s="32" t="s">
        <v>487</v>
      </c>
      <c r="F532" s="32" t="s">
        <v>488</v>
      </c>
      <c r="G532" s="32" t="str">
        <f t="shared" si="65"/>
        <v>Инженерная графика: ЭУМК / Муравьев С.Н.</v>
      </c>
      <c r="H532" s="69">
        <v>2025</v>
      </c>
      <c r="I532" s="41" t="s">
        <v>159</v>
      </c>
      <c r="J532" s="34"/>
      <c r="K532" s="42">
        <v>296.39999999999998</v>
      </c>
      <c r="L532" s="34"/>
      <c r="M532" s="42">
        <v>14799.599999999999</v>
      </c>
      <c r="N532" s="38">
        <f t="shared" si="62"/>
        <v>0</v>
      </c>
      <c r="O532" s="39" t="str">
        <f t="shared" si="66"/>
        <v>Аннотация</v>
      </c>
      <c r="P532" s="40" t="s">
        <v>489</v>
      </c>
    </row>
    <row r="533" spans="1:16" ht="60" x14ac:dyDescent="0.25">
      <c r="A533" s="51" t="s">
        <v>478</v>
      </c>
      <c r="B533" s="29" t="s">
        <v>1157</v>
      </c>
      <c r="C533" s="47"/>
      <c r="D533" s="64">
        <v>701320058</v>
      </c>
      <c r="E533" s="32" t="s">
        <v>285</v>
      </c>
      <c r="F533" s="32" t="s">
        <v>1149</v>
      </c>
      <c r="G533" s="32" t="str">
        <f t="shared" si="65"/>
        <v>Чтение рабочих чертежей: ПУМ / Овчинников В.В.</v>
      </c>
      <c r="H533" s="69">
        <v>2025</v>
      </c>
      <c r="I533" s="41" t="s">
        <v>512</v>
      </c>
      <c r="J533" s="34"/>
      <c r="K533" s="42">
        <v>123.6</v>
      </c>
      <c r="L533" s="34"/>
      <c r="M533" s="42">
        <v>6200.4</v>
      </c>
      <c r="N533" s="38">
        <f t="shared" si="62"/>
        <v>0</v>
      </c>
      <c r="O533" s="39" t="str">
        <f t="shared" si="66"/>
        <v>Аннотация</v>
      </c>
      <c r="P533" s="40" t="s">
        <v>1158</v>
      </c>
    </row>
    <row r="534" spans="1:16" ht="60" x14ac:dyDescent="0.25">
      <c r="A534" s="51" t="s">
        <v>478</v>
      </c>
      <c r="B534" s="29" t="s">
        <v>1157</v>
      </c>
      <c r="C534" s="47"/>
      <c r="D534" s="64">
        <v>701319460</v>
      </c>
      <c r="E534" s="32" t="s">
        <v>241</v>
      </c>
      <c r="F534" s="32" t="s">
        <v>1113</v>
      </c>
      <c r="G534" s="32" t="str">
        <f t="shared" si="65"/>
        <v>Электротехника: ЭУМК / Ярочкина Г.В.</v>
      </c>
      <c r="H534" s="69">
        <v>2025</v>
      </c>
      <c r="I534" s="41" t="s">
        <v>159</v>
      </c>
      <c r="J534" s="34"/>
      <c r="K534" s="42">
        <v>220.79999999999998</v>
      </c>
      <c r="L534" s="34"/>
      <c r="M534" s="42">
        <v>11049.6</v>
      </c>
      <c r="N534" s="38">
        <f t="shared" si="62"/>
        <v>0</v>
      </c>
      <c r="O534" s="39" t="str">
        <f t="shared" si="66"/>
        <v>Аннотация</v>
      </c>
      <c r="P534" s="40" t="s">
        <v>1114</v>
      </c>
    </row>
    <row r="535" spans="1:16" ht="75" x14ac:dyDescent="0.25">
      <c r="A535" s="51" t="s">
        <v>478</v>
      </c>
      <c r="B535" s="29" t="s">
        <v>1159</v>
      </c>
      <c r="C535" s="47"/>
      <c r="D535" s="64">
        <v>701320498</v>
      </c>
      <c r="E535" s="32" t="s">
        <v>608</v>
      </c>
      <c r="F535" s="32" t="s">
        <v>1160</v>
      </c>
      <c r="G535" s="32" t="str">
        <f t="shared" si="65"/>
        <v>Виртуальный комплекс для подготовки к демонстрационному экзамену по компетенции «Сварочные технологии» / Галушкина В.Н.</v>
      </c>
      <c r="H535" s="69">
        <v>2025</v>
      </c>
      <c r="I535" s="41" t="s">
        <v>538</v>
      </c>
      <c r="J535" s="34"/>
      <c r="K535" s="42">
        <v>446.4</v>
      </c>
      <c r="L535" s="34"/>
      <c r="M535" s="42">
        <v>22299.599999999999</v>
      </c>
      <c r="N535" s="38">
        <f t="shared" si="62"/>
        <v>0</v>
      </c>
      <c r="O535" s="39" t="str">
        <f t="shared" si="66"/>
        <v>Аннотация</v>
      </c>
      <c r="P535" s="40" t="s">
        <v>1161</v>
      </c>
    </row>
    <row r="536" spans="1:16" ht="60" x14ac:dyDescent="0.25">
      <c r="A536" s="51" t="s">
        <v>478</v>
      </c>
      <c r="B536" s="29" t="s">
        <v>1159</v>
      </c>
      <c r="C536" s="47"/>
      <c r="D536" s="64">
        <v>701319603</v>
      </c>
      <c r="E536" s="32" t="s">
        <v>1162</v>
      </c>
      <c r="F536" s="32" t="s">
        <v>1163</v>
      </c>
      <c r="G536" s="32" t="str">
        <f t="shared" si="65"/>
        <v>Основы экономики машиностроения: ЭУМК / Гуреева М.А</v>
      </c>
      <c r="H536" s="69">
        <v>2025</v>
      </c>
      <c r="I536" s="41" t="s">
        <v>159</v>
      </c>
      <c r="J536" s="34"/>
      <c r="K536" s="42">
        <v>292.8</v>
      </c>
      <c r="L536" s="34"/>
      <c r="M536" s="42">
        <v>14649.6</v>
      </c>
      <c r="N536" s="38">
        <f t="shared" si="62"/>
        <v>0</v>
      </c>
      <c r="O536" s="39" t="str">
        <f t="shared" si="66"/>
        <v>Аннотация</v>
      </c>
      <c r="P536" s="40" t="s">
        <v>1164</v>
      </c>
    </row>
    <row r="537" spans="1:16" ht="90" x14ac:dyDescent="0.25">
      <c r="A537" s="51" t="s">
        <v>478</v>
      </c>
      <c r="B537" s="29" t="s">
        <v>1159</v>
      </c>
      <c r="C537" s="47"/>
      <c r="D537" s="65">
        <v>701320482</v>
      </c>
      <c r="E537" s="32" t="s">
        <v>1165</v>
      </c>
      <c r="F537" s="32" t="s">
        <v>1166</v>
      </c>
      <c r="G537" s="32" t="str">
        <f t="shared" si="65"/>
        <v>Сварка плавящимся электродом в защитном газе (подготовка оборудования, основные операции при сварке): Виртуальный практикум / Кевин Макбейн</v>
      </c>
      <c r="H537" s="69">
        <v>2025</v>
      </c>
      <c r="I537" s="41" t="s">
        <v>534</v>
      </c>
      <c r="J537" s="34"/>
      <c r="K537" s="42">
        <v>960</v>
      </c>
      <c r="L537" s="34"/>
      <c r="M537" s="42">
        <f>K537*50</f>
        <v>48000</v>
      </c>
      <c r="N537" s="38">
        <f t="shared" si="62"/>
        <v>0</v>
      </c>
      <c r="O537" s="39" t="str">
        <f t="shared" si="66"/>
        <v>Аннотация</v>
      </c>
      <c r="P537" s="40" t="s">
        <v>1167</v>
      </c>
    </row>
    <row r="538" spans="1:16" ht="60" x14ac:dyDescent="0.25">
      <c r="A538" s="51" t="s">
        <v>478</v>
      </c>
      <c r="B538" s="29" t="s">
        <v>1159</v>
      </c>
      <c r="C538" s="47"/>
      <c r="D538" s="64">
        <v>701319704</v>
      </c>
      <c r="E538" s="32" t="s">
        <v>1168</v>
      </c>
      <c r="F538" s="32" t="s">
        <v>1169</v>
      </c>
      <c r="G538" s="32" t="str">
        <f t="shared" si="65"/>
        <v>Частично механизированная сварка (наплавка) плавлением: ЭУМК / Лялякин В.П., Слинко Д.Б.</v>
      </c>
      <c r="H538" s="69">
        <v>2025</v>
      </c>
      <c r="I538" s="41" t="s">
        <v>159</v>
      </c>
      <c r="J538" s="34"/>
      <c r="K538" s="42">
        <v>182.4</v>
      </c>
      <c r="L538" s="34"/>
      <c r="M538" s="42">
        <v>9099.6</v>
      </c>
      <c r="N538" s="38">
        <f t="shared" si="62"/>
        <v>0</v>
      </c>
      <c r="O538" s="39" t="str">
        <f t="shared" si="66"/>
        <v>Аннотация</v>
      </c>
      <c r="P538" s="40" t="s">
        <v>1170</v>
      </c>
    </row>
    <row r="539" spans="1:16" ht="60" x14ac:dyDescent="0.25">
      <c r="A539" s="51" t="s">
        <v>478</v>
      </c>
      <c r="B539" s="29" t="s">
        <v>1159</v>
      </c>
      <c r="C539" s="47"/>
      <c r="D539" s="64">
        <v>702319301</v>
      </c>
      <c r="E539" s="32" t="s">
        <v>487</v>
      </c>
      <c r="F539" s="32" t="s">
        <v>488</v>
      </c>
      <c r="G539" s="32" t="str">
        <f t="shared" si="65"/>
        <v>Инженерная графика: ЭУМК / Муравьев С.Н.</v>
      </c>
      <c r="H539" s="69">
        <v>2025</v>
      </c>
      <c r="I539" s="41" t="s">
        <v>159</v>
      </c>
      <c r="J539" s="34"/>
      <c r="K539" s="42">
        <v>296.39999999999998</v>
      </c>
      <c r="L539" s="34"/>
      <c r="M539" s="42">
        <v>14799.599999999999</v>
      </c>
      <c r="N539" s="38">
        <f t="shared" si="62"/>
        <v>0</v>
      </c>
      <c r="O539" s="39" t="str">
        <f t="shared" si="66"/>
        <v>Аннотация</v>
      </c>
      <c r="P539" s="40" t="s">
        <v>489</v>
      </c>
    </row>
    <row r="540" spans="1:16" ht="60" x14ac:dyDescent="0.25">
      <c r="A540" s="51" t="s">
        <v>478</v>
      </c>
      <c r="B540" s="29" t="s">
        <v>1159</v>
      </c>
      <c r="C540" s="47"/>
      <c r="D540" s="64">
        <v>702320037</v>
      </c>
      <c r="E540" s="32" t="s">
        <v>285</v>
      </c>
      <c r="F540" s="32" t="s">
        <v>1171</v>
      </c>
      <c r="G540" s="32" t="str">
        <f t="shared" si="65"/>
        <v>Виды сварных соединений: ПУМ / Овчинников В.В.</v>
      </c>
      <c r="H540" s="69">
        <v>2025</v>
      </c>
      <c r="I540" s="41" t="s">
        <v>512</v>
      </c>
      <c r="J540" s="34"/>
      <c r="K540" s="42">
        <v>123.6</v>
      </c>
      <c r="L540" s="34"/>
      <c r="M540" s="42">
        <v>6200.4</v>
      </c>
      <c r="N540" s="38">
        <f t="shared" si="62"/>
        <v>0</v>
      </c>
      <c r="O540" s="39" t="str">
        <f t="shared" si="66"/>
        <v>Аннотация</v>
      </c>
      <c r="P540" s="40" t="s">
        <v>1172</v>
      </c>
    </row>
    <row r="541" spans="1:16" ht="60" x14ac:dyDescent="0.25">
      <c r="A541" s="51" t="s">
        <v>478</v>
      </c>
      <c r="B541" s="29" t="s">
        <v>1159</v>
      </c>
      <c r="C541" s="47"/>
      <c r="D541" s="64">
        <v>701319516</v>
      </c>
      <c r="E541" s="32" t="s">
        <v>285</v>
      </c>
      <c r="F541" s="32" t="s">
        <v>1173</v>
      </c>
      <c r="G541" s="32" t="str">
        <f t="shared" si="65"/>
        <v>Газовая сварка (наплавка): ЭУМК / Овчинников В.В.</v>
      </c>
      <c r="H541" s="69">
        <v>2025</v>
      </c>
      <c r="I541" s="41" t="s">
        <v>159</v>
      </c>
      <c r="J541" s="34"/>
      <c r="K541" s="42">
        <v>247.2</v>
      </c>
      <c r="L541" s="34"/>
      <c r="M541" s="42">
        <v>12350.4</v>
      </c>
      <c r="N541" s="38">
        <f t="shared" si="62"/>
        <v>0</v>
      </c>
      <c r="O541" s="39" t="str">
        <f t="shared" si="66"/>
        <v>Аннотация</v>
      </c>
      <c r="P541" s="40" t="s">
        <v>1174</v>
      </c>
    </row>
    <row r="542" spans="1:16" ht="75" x14ac:dyDescent="0.25">
      <c r="A542" s="51" t="s">
        <v>478</v>
      </c>
      <c r="B542" s="29" t="s">
        <v>1159</v>
      </c>
      <c r="C542" s="47"/>
      <c r="D542" s="64">
        <v>701320056</v>
      </c>
      <c r="E542" s="32" t="s">
        <v>285</v>
      </c>
      <c r="F542" s="32" t="s">
        <v>1175</v>
      </c>
      <c r="G542" s="32" t="str">
        <f t="shared" si="65"/>
        <v>Инструменты, оснастка и оборудование для выполнения работ по компетенции "Сварочные технологии": ПУМ / Овчинников В.В.</v>
      </c>
      <c r="H542" s="69">
        <v>2025</v>
      </c>
      <c r="I542" s="41" t="s">
        <v>512</v>
      </c>
      <c r="J542" s="34"/>
      <c r="K542" s="42">
        <v>123.6</v>
      </c>
      <c r="L542" s="34"/>
      <c r="M542" s="42">
        <v>6200.4</v>
      </c>
      <c r="N542" s="38">
        <f t="shared" ref="N542:N605" si="67">J542*K542+L542*M542</f>
        <v>0</v>
      </c>
      <c r="O542" s="39" t="str">
        <f t="shared" si="66"/>
        <v>Аннотация</v>
      </c>
      <c r="P542" s="40" t="s">
        <v>1176</v>
      </c>
    </row>
    <row r="543" spans="1:16" ht="60" x14ac:dyDescent="0.25">
      <c r="A543" s="51" t="s">
        <v>478</v>
      </c>
      <c r="B543" s="29" t="s">
        <v>1159</v>
      </c>
      <c r="C543" s="47"/>
      <c r="D543" s="64">
        <v>701319600</v>
      </c>
      <c r="E543" s="32" t="s">
        <v>285</v>
      </c>
      <c r="F543" s="32" t="s">
        <v>1177</v>
      </c>
      <c r="G543" s="32" t="str">
        <f t="shared" si="65"/>
        <v>Контроль качества сварных соединений / Овчинников В.В.</v>
      </c>
      <c r="H543" s="69">
        <v>2025</v>
      </c>
      <c r="I543" s="41" t="s">
        <v>159</v>
      </c>
      <c r="J543" s="34"/>
      <c r="K543" s="42">
        <v>216</v>
      </c>
      <c r="L543" s="34"/>
      <c r="M543" s="42">
        <v>10800</v>
      </c>
      <c r="N543" s="38">
        <f t="shared" si="67"/>
        <v>0</v>
      </c>
      <c r="O543" s="39" t="str">
        <f t="shared" si="66"/>
        <v>Аннотация</v>
      </c>
      <c r="P543" s="40" t="s">
        <v>1178</v>
      </c>
    </row>
    <row r="544" spans="1:16" ht="60" x14ac:dyDescent="0.25">
      <c r="A544" s="51" t="s">
        <v>478</v>
      </c>
      <c r="B544" s="29" t="s">
        <v>1159</v>
      </c>
      <c r="C544" s="47"/>
      <c r="D544" s="64">
        <v>702320214</v>
      </c>
      <c r="E544" s="32" t="s">
        <v>285</v>
      </c>
      <c r="F544" s="32" t="s">
        <v>1179</v>
      </c>
      <c r="G544" s="32" t="str">
        <f t="shared" ref="G544:G585" si="68">F544 &amp; " / " &amp; E544</f>
        <v>Онлайн-курс: Газовая сварка (наплавка) / Овчинников В.В.</v>
      </c>
      <c r="H544" s="69">
        <v>2025</v>
      </c>
      <c r="I544" s="41" t="s">
        <v>480</v>
      </c>
      <c r="J544" s="34"/>
      <c r="K544" s="42">
        <v>334.8</v>
      </c>
      <c r="L544" s="34"/>
      <c r="M544" s="42">
        <v>16740</v>
      </c>
      <c r="N544" s="38">
        <f t="shared" si="67"/>
        <v>0</v>
      </c>
      <c r="O544" s="39" t="str">
        <f t="shared" si="66"/>
        <v>Аннотация</v>
      </c>
      <c r="P544" s="40" t="s">
        <v>1180</v>
      </c>
    </row>
    <row r="545" spans="1:16" ht="60" x14ac:dyDescent="0.25">
      <c r="A545" s="51" t="s">
        <v>478</v>
      </c>
      <c r="B545" s="29" t="s">
        <v>1159</v>
      </c>
      <c r="C545" s="47"/>
      <c r="D545" s="64">
        <v>702320216</v>
      </c>
      <c r="E545" s="32" t="s">
        <v>285</v>
      </c>
      <c r="F545" s="32" t="s">
        <v>1181</v>
      </c>
      <c r="G545" s="32" t="str">
        <f t="shared" si="68"/>
        <v>Онлайн-курс: Основы материаловедения для сварщиков / Овчинников В.В.</v>
      </c>
      <c r="H545" s="69">
        <v>2025</v>
      </c>
      <c r="I545" s="41" t="s">
        <v>480</v>
      </c>
      <c r="J545" s="34"/>
      <c r="K545" s="42">
        <v>334.8</v>
      </c>
      <c r="L545" s="34"/>
      <c r="M545" s="42">
        <v>16740</v>
      </c>
      <c r="N545" s="38">
        <f t="shared" si="67"/>
        <v>0</v>
      </c>
      <c r="O545" s="39" t="str">
        <f t="shared" si="66"/>
        <v>Аннотация</v>
      </c>
      <c r="P545" s="40" t="s">
        <v>1182</v>
      </c>
    </row>
    <row r="546" spans="1:16" ht="60" x14ac:dyDescent="0.25">
      <c r="A546" s="51" t="s">
        <v>478</v>
      </c>
      <c r="B546" s="29" t="s">
        <v>1159</v>
      </c>
      <c r="C546" s="47"/>
      <c r="D546" s="64">
        <v>702320212</v>
      </c>
      <c r="E546" s="32" t="s">
        <v>285</v>
      </c>
      <c r="F546" s="32" t="s">
        <v>1183</v>
      </c>
      <c r="G546" s="32" t="str">
        <f t="shared" si="68"/>
        <v>Онлайн-курс: Основы технологии сварки и сварочное оборудование / Овчинников В.В.</v>
      </c>
      <c r="H546" s="69">
        <v>2025</v>
      </c>
      <c r="I546" s="41" t="s">
        <v>480</v>
      </c>
      <c r="J546" s="34"/>
      <c r="K546" s="42">
        <v>334.8</v>
      </c>
      <c r="L546" s="34"/>
      <c r="M546" s="42">
        <v>16740</v>
      </c>
      <c r="N546" s="38">
        <f t="shared" si="67"/>
        <v>0</v>
      </c>
      <c r="O546" s="39" t="str">
        <f t="shared" si="66"/>
        <v>Аннотация</v>
      </c>
      <c r="P546" s="40" t="s">
        <v>1184</v>
      </c>
    </row>
    <row r="547" spans="1:16" ht="60" x14ac:dyDescent="0.25">
      <c r="A547" s="51" t="s">
        <v>478</v>
      </c>
      <c r="B547" s="29" t="s">
        <v>1159</v>
      </c>
      <c r="C547" s="47"/>
      <c r="D547" s="64">
        <v>702320215</v>
      </c>
      <c r="E547" s="32" t="s">
        <v>285</v>
      </c>
      <c r="F547" s="32" t="s">
        <v>1185</v>
      </c>
      <c r="G547" s="32" t="str">
        <f t="shared" si="68"/>
        <v>Онлайн-курс: Подготовительные и сборочные операции перед сваркой / Овчинников В.В.</v>
      </c>
      <c r="H547" s="69">
        <v>2025</v>
      </c>
      <c r="I547" s="41" t="s">
        <v>480</v>
      </c>
      <c r="J547" s="34"/>
      <c r="K547" s="42">
        <v>334.8</v>
      </c>
      <c r="L547" s="34"/>
      <c r="M547" s="42">
        <v>16740</v>
      </c>
      <c r="N547" s="38">
        <f t="shared" si="67"/>
        <v>0</v>
      </c>
      <c r="O547" s="39" t="str">
        <f t="shared" si="66"/>
        <v>Аннотация</v>
      </c>
      <c r="P547" s="40" t="s">
        <v>1186</v>
      </c>
    </row>
    <row r="548" spans="1:16" ht="60" x14ac:dyDescent="0.25">
      <c r="A548" s="51" t="s">
        <v>478</v>
      </c>
      <c r="B548" s="29" t="s">
        <v>1159</v>
      </c>
      <c r="C548" s="47"/>
      <c r="D548" s="64">
        <v>702320213</v>
      </c>
      <c r="E548" s="32" t="s">
        <v>285</v>
      </c>
      <c r="F548" s="32" t="s">
        <v>1187</v>
      </c>
      <c r="G548" s="32" t="str">
        <f t="shared" si="68"/>
        <v>Онлайн-курс: Ручная дуговая сварка (наплавка, резка) плавящимся покрытым электродом / Овчинников В.В.</v>
      </c>
      <c r="H548" s="69">
        <v>2025</v>
      </c>
      <c r="I548" s="41" t="s">
        <v>480</v>
      </c>
      <c r="J548" s="34"/>
      <c r="K548" s="42">
        <v>334.8</v>
      </c>
      <c r="L548" s="34"/>
      <c r="M548" s="42">
        <v>16740</v>
      </c>
      <c r="N548" s="38">
        <f t="shared" si="67"/>
        <v>0</v>
      </c>
      <c r="O548" s="39" t="str">
        <f t="shared" si="66"/>
        <v>Аннотация</v>
      </c>
      <c r="P548" s="40" t="s">
        <v>1188</v>
      </c>
    </row>
    <row r="549" spans="1:16" ht="60" x14ac:dyDescent="0.25">
      <c r="A549" s="51" t="s">
        <v>478</v>
      </c>
      <c r="B549" s="29" t="s">
        <v>1159</v>
      </c>
      <c r="C549" s="47"/>
      <c r="D549" s="64">
        <v>702320057</v>
      </c>
      <c r="E549" s="32" t="s">
        <v>285</v>
      </c>
      <c r="F549" s="32" t="s">
        <v>1189</v>
      </c>
      <c r="G549" s="32" t="str">
        <f t="shared" si="68"/>
        <v>Организация рабочей среды для компетенции "Сварочные технологии": ПУМ / Овчинников В.В.</v>
      </c>
      <c r="H549" s="69">
        <v>2025</v>
      </c>
      <c r="I549" s="41" t="s">
        <v>512</v>
      </c>
      <c r="J549" s="34"/>
      <c r="K549" s="42">
        <v>123.6</v>
      </c>
      <c r="L549" s="34"/>
      <c r="M549" s="42">
        <v>6200.4</v>
      </c>
      <c r="N549" s="38">
        <f t="shared" si="67"/>
        <v>0</v>
      </c>
      <c r="O549" s="39" t="str">
        <f t="shared" si="66"/>
        <v>Аннотация</v>
      </c>
      <c r="P549" s="40" t="s">
        <v>1190</v>
      </c>
    </row>
    <row r="550" spans="1:16" ht="60" x14ac:dyDescent="0.25">
      <c r="A550" s="51" t="s">
        <v>478</v>
      </c>
      <c r="B550" s="29" t="s">
        <v>1159</v>
      </c>
      <c r="C550" s="47"/>
      <c r="D550" s="64">
        <v>701319319</v>
      </c>
      <c r="E550" s="32" t="s">
        <v>285</v>
      </c>
      <c r="F550" s="32" t="s">
        <v>1191</v>
      </c>
      <c r="G550" s="32" t="str">
        <f t="shared" si="68"/>
        <v>Основы материаловедения для сварщиков: ЭУМК / Овчинников В.В.</v>
      </c>
      <c r="H550" s="69">
        <v>2025</v>
      </c>
      <c r="I550" s="41" t="s">
        <v>159</v>
      </c>
      <c r="J550" s="34"/>
      <c r="K550" s="42">
        <v>231.6</v>
      </c>
      <c r="L550" s="34"/>
      <c r="M550" s="42">
        <v>11600.4</v>
      </c>
      <c r="N550" s="38">
        <f t="shared" si="67"/>
        <v>0</v>
      </c>
      <c r="O550" s="39" t="str">
        <f t="shared" si="66"/>
        <v>Аннотация</v>
      </c>
      <c r="P550" s="40" t="s">
        <v>1192</v>
      </c>
    </row>
    <row r="551" spans="1:16" ht="60" x14ac:dyDescent="0.25">
      <c r="A551" s="51" t="s">
        <v>478</v>
      </c>
      <c r="B551" s="29" t="s">
        <v>1159</v>
      </c>
      <c r="C551" s="47"/>
      <c r="D551" s="64">
        <v>701319517</v>
      </c>
      <c r="E551" s="32" t="s">
        <v>285</v>
      </c>
      <c r="F551" s="32" t="s">
        <v>1193</v>
      </c>
      <c r="G551" s="32" t="str">
        <f t="shared" si="68"/>
        <v>Основы технологии сварки и сварочное оборудование: ЭУМК / Овчинников В.В.</v>
      </c>
      <c r="H551" s="69">
        <v>2025</v>
      </c>
      <c r="I551" s="41" t="s">
        <v>159</v>
      </c>
      <c r="J551" s="34"/>
      <c r="K551" s="42">
        <v>292.8</v>
      </c>
      <c r="L551" s="34"/>
      <c r="M551" s="42">
        <v>14649.6</v>
      </c>
      <c r="N551" s="38">
        <f t="shared" si="67"/>
        <v>0</v>
      </c>
      <c r="O551" s="39" t="str">
        <f t="shared" si="66"/>
        <v>Аннотация</v>
      </c>
      <c r="P551" s="40" t="s">
        <v>1194</v>
      </c>
    </row>
    <row r="552" spans="1:16" ht="60" x14ac:dyDescent="0.25">
      <c r="A552" s="51" t="s">
        <v>478</v>
      </c>
      <c r="B552" s="29" t="s">
        <v>1159</v>
      </c>
      <c r="C552" s="47"/>
      <c r="D552" s="64">
        <v>702320041</v>
      </c>
      <c r="E552" s="32" t="s">
        <v>285</v>
      </c>
      <c r="F552" s="32" t="s">
        <v>1195</v>
      </c>
      <c r="G552" s="32" t="str">
        <f t="shared" si="68"/>
        <v>Параметры режима сварки: ПУМ / Овчинников В.В.</v>
      </c>
      <c r="H552" s="69">
        <v>2025</v>
      </c>
      <c r="I552" s="41" t="s">
        <v>512</v>
      </c>
      <c r="J552" s="34"/>
      <c r="K552" s="42">
        <v>123.6</v>
      </c>
      <c r="L552" s="34"/>
      <c r="M552" s="42">
        <v>6200.4</v>
      </c>
      <c r="N552" s="38">
        <f t="shared" si="67"/>
        <v>0</v>
      </c>
      <c r="O552" s="39" t="str">
        <f t="shared" si="66"/>
        <v>Аннотация</v>
      </c>
      <c r="P552" s="40" t="s">
        <v>1196</v>
      </c>
    </row>
    <row r="553" spans="1:16" ht="60" x14ac:dyDescent="0.25">
      <c r="A553" s="51" t="s">
        <v>478</v>
      </c>
      <c r="B553" s="29" t="s">
        <v>1159</v>
      </c>
      <c r="C553" s="47"/>
      <c r="D553" s="64">
        <v>701319602</v>
      </c>
      <c r="E553" s="32" t="s">
        <v>285</v>
      </c>
      <c r="F553" s="32" t="s">
        <v>1197</v>
      </c>
      <c r="G553" s="32" t="str">
        <f t="shared" si="68"/>
        <v>Подготовительные и сборочные операции перед сваркой: ЭУМК / Овчинников В.В.</v>
      </c>
      <c r="H553" s="69">
        <v>2024</v>
      </c>
      <c r="I553" s="41" t="s">
        <v>159</v>
      </c>
      <c r="J553" s="34"/>
      <c r="K553" s="42">
        <v>175.2</v>
      </c>
      <c r="L553" s="34"/>
      <c r="M553" s="42">
        <v>8750.4</v>
      </c>
      <c r="N553" s="38">
        <f t="shared" si="67"/>
        <v>0</v>
      </c>
      <c r="O553" s="39" t="str">
        <f t="shared" si="66"/>
        <v>Аннотация</v>
      </c>
      <c r="P553" s="40" t="s">
        <v>1198</v>
      </c>
    </row>
    <row r="554" spans="1:16" ht="60" x14ac:dyDescent="0.25">
      <c r="A554" s="51" t="s">
        <v>478</v>
      </c>
      <c r="B554" s="29" t="s">
        <v>1159</v>
      </c>
      <c r="C554" s="47"/>
      <c r="D554" s="64">
        <v>701319519</v>
      </c>
      <c r="E554" s="32" t="s">
        <v>285</v>
      </c>
      <c r="F554" s="32" t="s">
        <v>1199</v>
      </c>
      <c r="G554" s="32" t="str">
        <f t="shared" si="68"/>
        <v>Ручная дуговая сварка (наплавка, резка) плавящимся покрытым электродом: ЭУМК / Овчинников В.В.</v>
      </c>
      <c r="H554" s="69">
        <v>2025</v>
      </c>
      <c r="I554" s="41" t="s">
        <v>159</v>
      </c>
      <c r="J554" s="34"/>
      <c r="K554" s="42">
        <v>232.79999999999998</v>
      </c>
      <c r="L554" s="34"/>
      <c r="M554" s="42">
        <v>11649.6</v>
      </c>
      <c r="N554" s="38">
        <f t="shared" si="67"/>
        <v>0</v>
      </c>
      <c r="O554" s="39" t="str">
        <f t="shared" si="66"/>
        <v>Аннотация</v>
      </c>
      <c r="P554" s="40" t="s">
        <v>1200</v>
      </c>
    </row>
    <row r="555" spans="1:16" ht="60" x14ac:dyDescent="0.25">
      <c r="A555" s="51" t="s">
        <v>478</v>
      </c>
      <c r="B555" s="29" t="s">
        <v>1159</v>
      </c>
      <c r="C555" s="47"/>
      <c r="D555" s="64">
        <v>702320038</v>
      </c>
      <c r="E555" s="32" t="s">
        <v>285</v>
      </c>
      <c r="F555" s="32" t="s">
        <v>1201</v>
      </c>
      <c r="G555" s="32" t="str">
        <f t="shared" si="68"/>
        <v>Ручная дуговая сварка: ПУМ / Овчинников В.В.</v>
      </c>
      <c r="H555" s="69">
        <v>2025</v>
      </c>
      <c r="I555" s="41" t="s">
        <v>512</v>
      </c>
      <c r="J555" s="34"/>
      <c r="K555" s="42">
        <v>123.6</v>
      </c>
      <c r="L555" s="34"/>
      <c r="M555" s="42">
        <v>6200.4</v>
      </c>
      <c r="N555" s="38">
        <f t="shared" si="67"/>
        <v>0</v>
      </c>
      <c r="O555" s="39" t="str">
        <f t="shared" si="66"/>
        <v>Аннотация</v>
      </c>
      <c r="P555" s="40" t="s">
        <v>1202</v>
      </c>
    </row>
    <row r="556" spans="1:16" ht="60" x14ac:dyDescent="0.25">
      <c r="A556" s="51" t="s">
        <v>478</v>
      </c>
      <c r="B556" s="29" t="s">
        <v>1159</v>
      </c>
      <c r="C556" s="47"/>
      <c r="D556" s="64">
        <v>702320042</v>
      </c>
      <c r="E556" s="32" t="s">
        <v>285</v>
      </c>
      <c r="F556" s="32" t="s">
        <v>1203</v>
      </c>
      <c r="G556" s="32" t="str">
        <f t="shared" si="68"/>
        <v>Ручная и частично механизированная дуговая сварка в защитных газах: ПУМ / Овчинников В.В.</v>
      </c>
      <c r="H556" s="69">
        <v>2025</v>
      </c>
      <c r="I556" s="41" t="s">
        <v>512</v>
      </c>
      <c r="J556" s="34"/>
      <c r="K556" s="42">
        <v>123.6</v>
      </c>
      <c r="L556" s="34"/>
      <c r="M556" s="42">
        <v>6200.4</v>
      </c>
      <c r="N556" s="38">
        <f t="shared" si="67"/>
        <v>0</v>
      </c>
      <c r="O556" s="39" t="str">
        <f t="shared" si="66"/>
        <v>Аннотация</v>
      </c>
      <c r="P556" s="40" t="s">
        <v>1204</v>
      </c>
    </row>
    <row r="557" spans="1:16" ht="60" x14ac:dyDescent="0.25">
      <c r="A557" s="51" t="s">
        <v>478</v>
      </c>
      <c r="B557" s="29" t="s">
        <v>1159</v>
      </c>
      <c r="C557" s="47"/>
      <c r="D557" s="64">
        <v>701320054</v>
      </c>
      <c r="E557" s="32" t="s">
        <v>285</v>
      </c>
      <c r="F557" s="32" t="s">
        <v>1205</v>
      </c>
      <c r="G557" s="32" t="str">
        <f t="shared" si="68"/>
        <v>Способы контроля качества сварных соединений механическими испытаниями: ПУМ / Овчинников В.В.</v>
      </c>
      <c r="H557" s="69">
        <v>2025</v>
      </c>
      <c r="I557" s="41" t="s">
        <v>512</v>
      </c>
      <c r="J557" s="34"/>
      <c r="K557" s="42">
        <v>123.6</v>
      </c>
      <c r="L557" s="34"/>
      <c r="M557" s="42">
        <v>6200.4</v>
      </c>
      <c r="N557" s="38">
        <f t="shared" si="67"/>
        <v>0</v>
      </c>
      <c r="O557" s="39" t="str">
        <f t="shared" si="66"/>
        <v>Аннотация</v>
      </c>
      <c r="P557" s="40" t="s">
        <v>1206</v>
      </c>
    </row>
    <row r="558" spans="1:16" ht="60" x14ac:dyDescent="0.25">
      <c r="A558" s="51" t="s">
        <v>478</v>
      </c>
      <c r="B558" s="29" t="s">
        <v>1159</v>
      </c>
      <c r="C558" s="47"/>
      <c r="D558" s="64">
        <v>702320053</v>
      </c>
      <c r="E558" s="32" t="s">
        <v>285</v>
      </c>
      <c r="F558" s="32" t="s">
        <v>1207</v>
      </c>
      <c r="G558" s="32" t="str">
        <f t="shared" si="68"/>
        <v>Способы контроля качества сварных соединений неразрушающими методами: ПУМ / Овчинников В.В.</v>
      </c>
      <c r="H558" s="69">
        <v>2025</v>
      </c>
      <c r="I558" s="41" t="s">
        <v>512</v>
      </c>
      <c r="J558" s="34"/>
      <c r="K558" s="42">
        <v>123.6</v>
      </c>
      <c r="L558" s="34"/>
      <c r="M558" s="42">
        <v>6200.4</v>
      </c>
      <c r="N558" s="38">
        <f t="shared" si="67"/>
        <v>0</v>
      </c>
      <c r="O558" s="39" t="str">
        <f t="shared" si="66"/>
        <v>Аннотация</v>
      </c>
      <c r="P558" s="40" t="s">
        <v>1208</v>
      </c>
    </row>
    <row r="559" spans="1:16" ht="60" x14ac:dyDescent="0.25">
      <c r="A559" s="51" t="s">
        <v>478</v>
      </c>
      <c r="B559" s="29" t="s">
        <v>1159</v>
      </c>
      <c r="C559" s="47"/>
      <c r="D559" s="64">
        <v>702320055</v>
      </c>
      <c r="E559" s="32" t="s">
        <v>285</v>
      </c>
      <c r="F559" s="32" t="s">
        <v>1209</v>
      </c>
      <c r="G559" s="32" t="str">
        <f t="shared" si="68"/>
        <v>Технологический процесс сварки: ПУМ / Овчинников В.В.</v>
      </c>
      <c r="H559" s="69">
        <v>2025</v>
      </c>
      <c r="I559" s="41" t="s">
        <v>512</v>
      </c>
      <c r="J559" s="34"/>
      <c r="K559" s="42">
        <v>123.6</v>
      </c>
      <c r="L559" s="34"/>
      <c r="M559" s="42">
        <v>6200.4</v>
      </c>
      <c r="N559" s="38">
        <f t="shared" si="67"/>
        <v>0</v>
      </c>
      <c r="O559" s="39" t="str">
        <f t="shared" si="66"/>
        <v>Аннотация</v>
      </c>
      <c r="P559" s="40" t="s">
        <v>1210</v>
      </c>
    </row>
    <row r="560" spans="1:16" ht="60" x14ac:dyDescent="0.25">
      <c r="A560" s="51" t="s">
        <v>478</v>
      </c>
      <c r="B560" s="29" t="s">
        <v>1159</v>
      </c>
      <c r="C560" s="47"/>
      <c r="D560" s="64">
        <v>701319601</v>
      </c>
      <c r="E560" s="32" t="s">
        <v>285</v>
      </c>
      <c r="F560" s="32" t="s">
        <v>1211</v>
      </c>
      <c r="G560" s="32" t="str">
        <f t="shared" si="68"/>
        <v>Технология производства сварных конструкций: ЭУМК / Овчинников В.В.</v>
      </c>
      <c r="H560" s="69">
        <v>2025</v>
      </c>
      <c r="I560" s="41" t="s">
        <v>159</v>
      </c>
      <c r="J560" s="34"/>
      <c r="K560" s="42">
        <v>237.6</v>
      </c>
      <c r="L560" s="34"/>
      <c r="M560" s="42">
        <v>11900.4</v>
      </c>
      <c r="N560" s="38">
        <f t="shared" si="67"/>
        <v>0</v>
      </c>
      <c r="O560" s="39" t="str">
        <f t="shared" si="66"/>
        <v>Аннотация</v>
      </c>
      <c r="P560" s="40" t="s">
        <v>1212</v>
      </c>
    </row>
    <row r="561" spans="1:16" ht="60" x14ac:dyDescent="0.25">
      <c r="A561" s="51" t="s">
        <v>478</v>
      </c>
      <c r="B561" s="29" t="s">
        <v>1159</v>
      </c>
      <c r="C561" s="47"/>
      <c r="D561" s="64">
        <v>701320058</v>
      </c>
      <c r="E561" s="32" t="s">
        <v>285</v>
      </c>
      <c r="F561" s="32" t="s">
        <v>1149</v>
      </c>
      <c r="G561" s="32" t="str">
        <f t="shared" si="68"/>
        <v>Чтение рабочих чертежей: ПУМ / Овчинников В.В.</v>
      </c>
      <c r="H561" s="69">
        <v>2025</v>
      </c>
      <c r="I561" s="41" t="s">
        <v>512</v>
      </c>
      <c r="J561" s="34"/>
      <c r="K561" s="42">
        <v>123.6</v>
      </c>
      <c r="L561" s="34"/>
      <c r="M561" s="42">
        <v>6200.4</v>
      </c>
      <c r="N561" s="38">
        <f t="shared" si="67"/>
        <v>0</v>
      </c>
      <c r="O561" s="39" t="str">
        <f t="shared" si="66"/>
        <v>Аннотация</v>
      </c>
      <c r="P561" s="40" t="s">
        <v>1158</v>
      </c>
    </row>
    <row r="562" spans="1:16" ht="60" x14ac:dyDescent="0.25">
      <c r="A562" s="51" t="s">
        <v>478</v>
      </c>
      <c r="B562" s="29" t="s">
        <v>1159</v>
      </c>
      <c r="C562" s="47"/>
      <c r="D562" s="64">
        <v>701319460</v>
      </c>
      <c r="E562" s="32" t="s">
        <v>241</v>
      </c>
      <c r="F562" s="32" t="s">
        <v>1113</v>
      </c>
      <c r="G562" s="32" t="str">
        <f t="shared" si="68"/>
        <v>Электротехника: ЭУМК / Ярочкина Г.В.</v>
      </c>
      <c r="H562" s="69">
        <v>2025</v>
      </c>
      <c r="I562" s="41" t="s">
        <v>159</v>
      </c>
      <c r="J562" s="34"/>
      <c r="K562" s="42">
        <v>220.79999999999998</v>
      </c>
      <c r="L562" s="34"/>
      <c r="M562" s="42">
        <v>11049.6</v>
      </c>
      <c r="N562" s="38">
        <f t="shared" si="67"/>
        <v>0</v>
      </c>
      <c r="O562" s="39" t="str">
        <f t="shared" si="66"/>
        <v>Аннотация</v>
      </c>
      <c r="P562" s="40" t="s">
        <v>1114</v>
      </c>
    </row>
    <row r="563" spans="1:16" ht="36" x14ac:dyDescent="0.25">
      <c r="A563" s="51" t="s">
        <v>478</v>
      </c>
      <c r="B563" s="29" t="s">
        <v>1213</v>
      </c>
      <c r="C563" s="47"/>
      <c r="D563" s="64">
        <v>702319301</v>
      </c>
      <c r="E563" s="32" t="s">
        <v>487</v>
      </c>
      <c r="F563" s="32" t="s">
        <v>488</v>
      </c>
      <c r="G563" s="32" t="str">
        <f t="shared" si="68"/>
        <v>Инженерная графика: ЭУМК / Муравьев С.Н.</v>
      </c>
      <c r="H563" s="69">
        <v>2025</v>
      </c>
      <c r="I563" s="41" t="s">
        <v>159</v>
      </c>
      <c r="J563" s="34"/>
      <c r="K563" s="42">
        <v>296.39999999999998</v>
      </c>
      <c r="L563" s="34"/>
      <c r="M563" s="42">
        <v>14799.599999999999</v>
      </c>
      <c r="N563" s="38">
        <f t="shared" si="67"/>
        <v>0</v>
      </c>
      <c r="O563" s="39" t="str">
        <f t="shared" si="66"/>
        <v>Аннотация</v>
      </c>
      <c r="P563" s="40" t="s">
        <v>489</v>
      </c>
    </row>
    <row r="564" spans="1:16" ht="33.75" x14ac:dyDescent="0.25">
      <c r="A564" s="51" t="s">
        <v>478</v>
      </c>
      <c r="B564" s="29" t="s">
        <v>1213</v>
      </c>
      <c r="C564" s="47"/>
      <c r="D564" s="64">
        <v>701320058</v>
      </c>
      <c r="E564" s="32" t="s">
        <v>285</v>
      </c>
      <c r="F564" s="32" t="s">
        <v>1149</v>
      </c>
      <c r="G564" s="32" t="str">
        <f t="shared" si="68"/>
        <v>Чтение рабочих чертежей: ПУМ / Овчинников В.В.</v>
      </c>
      <c r="H564" s="69">
        <v>2025</v>
      </c>
      <c r="I564" s="41" t="s">
        <v>512</v>
      </c>
      <c r="J564" s="34"/>
      <c r="K564" s="42">
        <v>123.6</v>
      </c>
      <c r="L564" s="34"/>
      <c r="M564" s="42">
        <v>6200.4</v>
      </c>
      <c r="N564" s="38">
        <f t="shared" si="67"/>
        <v>0</v>
      </c>
      <c r="O564" s="39" t="str">
        <f t="shared" si="66"/>
        <v>Аннотация</v>
      </c>
      <c r="P564" s="40" t="s">
        <v>1158</v>
      </c>
    </row>
    <row r="565" spans="1:16" ht="36" x14ac:dyDescent="0.25">
      <c r="A565" s="51" t="s">
        <v>478</v>
      </c>
      <c r="B565" s="29" t="s">
        <v>1213</v>
      </c>
      <c r="C565" s="47"/>
      <c r="D565" s="64">
        <v>701319460</v>
      </c>
      <c r="E565" s="32" t="s">
        <v>241</v>
      </c>
      <c r="F565" s="32" t="s">
        <v>1113</v>
      </c>
      <c r="G565" s="32" t="str">
        <f t="shared" si="68"/>
        <v>Электротехника: ЭУМК / Ярочкина Г.В.</v>
      </c>
      <c r="H565" s="69">
        <v>2025</v>
      </c>
      <c r="I565" s="41" t="s">
        <v>159</v>
      </c>
      <c r="J565" s="34"/>
      <c r="K565" s="42">
        <v>220.79999999999998</v>
      </c>
      <c r="L565" s="34"/>
      <c r="M565" s="42">
        <v>11049.6</v>
      </c>
      <c r="N565" s="38">
        <f t="shared" si="67"/>
        <v>0</v>
      </c>
      <c r="O565" s="39" t="str">
        <f t="shared" ref="O565:O607" si="69">HYPERLINK(P565,"Аннотация")</f>
        <v>Аннотация</v>
      </c>
      <c r="P565" s="40" t="s">
        <v>1114</v>
      </c>
    </row>
    <row r="566" spans="1:16" ht="36" x14ac:dyDescent="0.25">
      <c r="A566" s="51" t="s">
        <v>478</v>
      </c>
      <c r="B566" s="29" t="s">
        <v>286</v>
      </c>
      <c r="C566" s="47"/>
      <c r="D566" s="64">
        <v>702319301</v>
      </c>
      <c r="E566" s="32" t="s">
        <v>487</v>
      </c>
      <c r="F566" s="32" t="s">
        <v>488</v>
      </c>
      <c r="G566" s="32" t="str">
        <f t="shared" si="68"/>
        <v>Инженерная графика: ЭУМК / Муравьев С.Н.</v>
      </c>
      <c r="H566" s="69">
        <v>2025</v>
      </c>
      <c r="I566" s="41" t="s">
        <v>159</v>
      </c>
      <c r="J566" s="34"/>
      <c r="K566" s="42">
        <v>296.39999999999998</v>
      </c>
      <c r="L566" s="34"/>
      <c r="M566" s="42">
        <v>14799.599999999999</v>
      </c>
      <c r="N566" s="38">
        <f t="shared" si="67"/>
        <v>0</v>
      </c>
      <c r="O566" s="39" t="str">
        <f t="shared" si="69"/>
        <v>Аннотация</v>
      </c>
      <c r="P566" s="40" t="s">
        <v>489</v>
      </c>
    </row>
    <row r="567" spans="1:16" ht="33.75" x14ac:dyDescent="0.25">
      <c r="A567" s="51" t="s">
        <v>478</v>
      </c>
      <c r="B567" s="29" t="s">
        <v>286</v>
      </c>
      <c r="C567" s="47"/>
      <c r="D567" s="64">
        <v>702319604</v>
      </c>
      <c r="E567" s="32" t="s">
        <v>287</v>
      </c>
      <c r="F567" s="32" t="s">
        <v>1149</v>
      </c>
      <c r="G567" s="32" t="str">
        <f t="shared" si="68"/>
        <v>Чтение рабочих чертежей: ПУМ / Феофанов А.Н.</v>
      </c>
      <c r="H567" s="69">
        <v>2025</v>
      </c>
      <c r="I567" s="41" t="s">
        <v>512</v>
      </c>
      <c r="J567" s="34"/>
      <c r="K567" s="42">
        <v>92.399999999999991</v>
      </c>
      <c r="L567" s="34"/>
      <c r="M567" s="42">
        <v>4599.5999999999995</v>
      </c>
      <c r="N567" s="38">
        <f t="shared" si="67"/>
        <v>0</v>
      </c>
      <c r="O567" s="39" t="str">
        <f t="shared" si="69"/>
        <v>Аннотация</v>
      </c>
      <c r="P567" s="40" t="s">
        <v>1214</v>
      </c>
    </row>
    <row r="568" spans="1:16" ht="36" x14ac:dyDescent="0.25">
      <c r="A568" s="51" t="s">
        <v>478</v>
      </c>
      <c r="B568" s="29" t="s">
        <v>286</v>
      </c>
      <c r="C568" s="47"/>
      <c r="D568" s="64">
        <v>701319460</v>
      </c>
      <c r="E568" s="32" t="s">
        <v>241</v>
      </c>
      <c r="F568" s="32" t="s">
        <v>1113</v>
      </c>
      <c r="G568" s="32" t="str">
        <f t="shared" si="68"/>
        <v>Электротехника: ЭУМК / Ярочкина Г.В.</v>
      </c>
      <c r="H568" s="69">
        <v>2025</v>
      </c>
      <c r="I568" s="41" t="s">
        <v>159</v>
      </c>
      <c r="J568" s="34"/>
      <c r="K568" s="42">
        <v>220.79999999999998</v>
      </c>
      <c r="L568" s="34"/>
      <c r="M568" s="42">
        <v>11049.6</v>
      </c>
      <c r="N568" s="38">
        <f t="shared" si="67"/>
        <v>0</v>
      </c>
      <c r="O568" s="39" t="str">
        <f t="shared" si="69"/>
        <v>Аннотация</v>
      </c>
      <c r="P568" s="40" t="s">
        <v>1114</v>
      </c>
    </row>
    <row r="569" spans="1:16" ht="60" x14ac:dyDescent="0.25">
      <c r="A569" s="51" t="s">
        <v>478</v>
      </c>
      <c r="B569" s="29" t="s">
        <v>288</v>
      </c>
      <c r="C569" s="47"/>
      <c r="D569" s="64">
        <v>701320796</v>
      </c>
      <c r="E569" s="32" t="s">
        <v>1215</v>
      </c>
      <c r="F569" s="32" t="s">
        <v>1216</v>
      </c>
      <c r="G569" s="32" t="str">
        <f t="shared" si="68"/>
        <v>Монтаж автоматических средств контроля, регулирования и управления холодильных установок: ПУМ / Колоянов Е.В.</v>
      </c>
      <c r="H569" s="69">
        <v>2025</v>
      </c>
      <c r="I569" s="41" t="s">
        <v>512</v>
      </c>
      <c r="J569" s="34"/>
      <c r="K569" s="42">
        <v>153.6</v>
      </c>
      <c r="L569" s="34"/>
      <c r="M569" s="42">
        <v>7700.4</v>
      </c>
      <c r="N569" s="38">
        <f t="shared" si="67"/>
        <v>0</v>
      </c>
      <c r="O569" s="39" t="str">
        <f t="shared" si="69"/>
        <v>Аннотация</v>
      </c>
      <c r="P569" s="40" t="s">
        <v>1217</v>
      </c>
    </row>
    <row r="570" spans="1:16" ht="60" x14ac:dyDescent="0.25">
      <c r="A570" s="51" t="s">
        <v>478</v>
      </c>
      <c r="B570" s="29" t="s">
        <v>288</v>
      </c>
      <c r="C570" s="47"/>
      <c r="D570" s="64">
        <v>701320833</v>
      </c>
      <c r="E570" s="32" t="s">
        <v>1215</v>
      </c>
      <c r="F570" s="32" t="s">
        <v>1218</v>
      </c>
      <c r="G570" s="32" t="str">
        <f t="shared" si="68"/>
        <v>Монтаж трубных и электрических проводок: ПУМ / Колоянов Е.В.</v>
      </c>
      <c r="H570" s="69">
        <v>2025</v>
      </c>
      <c r="I570" s="41" t="s">
        <v>512</v>
      </c>
      <c r="J570" s="34"/>
      <c r="K570" s="42">
        <v>153.6</v>
      </c>
      <c r="L570" s="34"/>
      <c r="M570" s="42">
        <v>7700.4</v>
      </c>
      <c r="N570" s="38">
        <f t="shared" si="67"/>
        <v>0</v>
      </c>
      <c r="O570" s="39" t="str">
        <f t="shared" si="69"/>
        <v>Аннотация</v>
      </c>
      <c r="P570" s="40" t="s">
        <v>1219</v>
      </c>
    </row>
    <row r="571" spans="1:16" ht="90" x14ac:dyDescent="0.25">
      <c r="A571" s="51" t="s">
        <v>478</v>
      </c>
      <c r="B571" s="29" t="s">
        <v>288</v>
      </c>
      <c r="C571" s="47"/>
      <c r="D571" s="65">
        <v>701320797</v>
      </c>
      <c r="E571" s="32" t="s">
        <v>1220</v>
      </c>
      <c r="F571" s="32" t="s">
        <v>1221</v>
      </c>
      <c r="G571" s="32" t="str">
        <f t="shared" si="68"/>
        <v>Укрупнительная сборка и монтаж оборудования холодильных установок, компрессоров, насосов, вентиляторов и связанных с ним конструкций: ПУМ / Сагинбаева Э.Х.</v>
      </c>
      <c r="H571" s="69">
        <v>2025</v>
      </c>
      <c r="I571" s="41" t="s">
        <v>512</v>
      </c>
      <c r="J571" s="34"/>
      <c r="K571" s="42">
        <v>153.6</v>
      </c>
      <c r="L571" s="34"/>
      <c r="M571" s="42">
        <f>K571*50</f>
        <v>7680</v>
      </c>
      <c r="N571" s="38">
        <f t="shared" si="67"/>
        <v>0</v>
      </c>
      <c r="O571" s="39" t="str">
        <f t="shared" si="69"/>
        <v>Аннотация</v>
      </c>
      <c r="P571" s="40" t="s">
        <v>1222</v>
      </c>
    </row>
    <row r="572" spans="1:16" ht="60" x14ac:dyDescent="0.25">
      <c r="A572" s="51" t="s">
        <v>478</v>
      </c>
      <c r="B572" s="29" t="s">
        <v>288</v>
      </c>
      <c r="C572" s="47"/>
      <c r="D572" s="64">
        <v>702319604</v>
      </c>
      <c r="E572" s="32" t="s">
        <v>287</v>
      </c>
      <c r="F572" s="32" t="s">
        <v>1149</v>
      </c>
      <c r="G572" s="32" t="str">
        <f t="shared" si="68"/>
        <v>Чтение рабочих чертежей: ПУМ / Феофанов А.Н.</v>
      </c>
      <c r="H572" s="69">
        <v>2025</v>
      </c>
      <c r="I572" s="41" t="s">
        <v>512</v>
      </c>
      <c r="J572" s="34"/>
      <c r="K572" s="42">
        <v>92.399999999999991</v>
      </c>
      <c r="L572" s="34"/>
      <c r="M572" s="42">
        <v>4599.5999999999995</v>
      </c>
      <c r="N572" s="38">
        <f t="shared" si="67"/>
        <v>0</v>
      </c>
      <c r="O572" s="39" t="str">
        <f t="shared" si="69"/>
        <v>Аннотация</v>
      </c>
      <c r="P572" s="40" t="s">
        <v>1214</v>
      </c>
    </row>
    <row r="573" spans="1:16" ht="60" x14ac:dyDescent="0.25">
      <c r="A573" s="51" t="s">
        <v>478</v>
      </c>
      <c r="B573" s="29" t="s">
        <v>288</v>
      </c>
      <c r="C573" s="47"/>
      <c r="D573" s="64">
        <v>701319460</v>
      </c>
      <c r="E573" s="32" t="s">
        <v>241</v>
      </c>
      <c r="F573" s="32" t="s">
        <v>1113</v>
      </c>
      <c r="G573" s="32" t="str">
        <f t="shared" si="68"/>
        <v>Электротехника: ЭУМК / Ярочкина Г.В.</v>
      </c>
      <c r="H573" s="69">
        <v>2025</v>
      </c>
      <c r="I573" s="41" t="s">
        <v>159</v>
      </c>
      <c r="J573" s="34"/>
      <c r="K573" s="42">
        <v>220.79999999999998</v>
      </c>
      <c r="L573" s="34"/>
      <c r="M573" s="42">
        <v>11049.6</v>
      </c>
      <c r="N573" s="38">
        <f t="shared" si="67"/>
        <v>0</v>
      </c>
      <c r="O573" s="39" t="str">
        <f t="shared" si="69"/>
        <v>Аннотация</v>
      </c>
      <c r="P573" s="40" t="s">
        <v>1114</v>
      </c>
    </row>
    <row r="574" spans="1:16" ht="45" x14ac:dyDescent="0.25">
      <c r="A574" s="51" t="s">
        <v>478</v>
      </c>
      <c r="B574" s="29" t="s">
        <v>289</v>
      </c>
      <c r="C574" s="47"/>
      <c r="D574" s="64">
        <v>702319625</v>
      </c>
      <c r="E574" s="32" t="s">
        <v>767</v>
      </c>
      <c r="F574" s="32" t="s">
        <v>1223</v>
      </c>
      <c r="G574" s="32" t="str">
        <f t="shared" si="68"/>
        <v>Чтение электрических схем и сборка электрических сетей: ПУМ / Бычков А.В.</v>
      </c>
      <c r="H574" s="69">
        <v>2025</v>
      </c>
      <c r="I574" s="41" t="s">
        <v>512</v>
      </c>
      <c r="J574" s="34"/>
      <c r="K574" s="42">
        <v>61.199999999999996</v>
      </c>
      <c r="L574" s="34"/>
      <c r="M574" s="42">
        <v>3050.4</v>
      </c>
      <c r="N574" s="38">
        <f t="shared" si="67"/>
        <v>0</v>
      </c>
      <c r="O574" s="39" t="str">
        <f t="shared" si="69"/>
        <v>Аннотация</v>
      </c>
      <c r="P574" s="40" t="s">
        <v>1224</v>
      </c>
    </row>
    <row r="575" spans="1:16" ht="45" x14ac:dyDescent="0.25">
      <c r="A575" s="51" t="s">
        <v>478</v>
      </c>
      <c r="B575" s="29" t="s">
        <v>289</v>
      </c>
      <c r="C575" s="47"/>
      <c r="D575" s="64">
        <v>702319604</v>
      </c>
      <c r="E575" s="32" t="s">
        <v>287</v>
      </c>
      <c r="F575" s="32" t="s">
        <v>1149</v>
      </c>
      <c r="G575" s="32" t="str">
        <f t="shared" si="68"/>
        <v>Чтение рабочих чертежей: ПУМ / Феофанов А.Н.</v>
      </c>
      <c r="H575" s="69">
        <v>2025</v>
      </c>
      <c r="I575" s="41" t="s">
        <v>512</v>
      </c>
      <c r="J575" s="34"/>
      <c r="K575" s="42">
        <v>92.399999999999991</v>
      </c>
      <c r="L575" s="34"/>
      <c r="M575" s="42">
        <v>4599.5999999999995</v>
      </c>
      <c r="N575" s="38">
        <f t="shared" si="67"/>
        <v>0</v>
      </c>
      <c r="O575" s="39" t="str">
        <f t="shared" si="69"/>
        <v>Аннотация</v>
      </c>
      <c r="P575" s="40" t="s">
        <v>1214</v>
      </c>
    </row>
    <row r="576" spans="1:16" ht="45" x14ac:dyDescent="0.25">
      <c r="A576" s="51" t="s">
        <v>478</v>
      </c>
      <c r="B576" s="29" t="s">
        <v>289</v>
      </c>
      <c r="C576" s="47"/>
      <c r="D576" s="64">
        <v>701319460</v>
      </c>
      <c r="E576" s="32" t="s">
        <v>241</v>
      </c>
      <c r="F576" s="32" t="s">
        <v>1113</v>
      </c>
      <c r="G576" s="32" t="str">
        <f t="shared" si="68"/>
        <v>Электротехника: ЭУМК / Ярочкина Г.В.</v>
      </c>
      <c r="H576" s="69">
        <v>2025</v>
      </c>
      <c r="I576" s="41" t="s">
        <v>159</v>
      </c>
      <c r="J576" s="34"/>
      <c r="K576" s="42">
        <v>220.79999999999998</v>
      </c>
      <c r="L576" s="34"/>
      <c r="M576" s="42">
        <v>11049.6</v>
      </c>
      <c r="N576" s="38">
        <f t="shared" si="67"/>
        <v>0</v>
      </c>
      <c r="O576" s="39" t="str">
        <f t="shared" si="69"/>
        <v>Аннотация</v>
      </c>
      <c r="P576" s="40" t="s">
        <v>1114</v>
      </c>
    </row>
    <row r="577" spans="1:16" ht="33.75" x14ac:dyDescent="0.25">
      <c r="A577" s="51" t="s">
        <v>478</v>
      </c>
      <c r="B577" s="29" t="s">
        <v>290</v>
      </c>
      <c r="C577" s="47"/>
      <c r="D577" s="64">
        <v>702319604</v>
      </c>
      <c r="E577" s="32" t="s">
        <v>287</v>
      </c>
      <c r="F577" s="32" t="s">
        <v>1149</v>
      </c>
      <c r="G577" s="32" t="str">
        <f t="shared" si="68"/>
        <v>Чтение рабочих чертежей: ПУМ / Феофанов А.Н.</v>
      </c>
      <c r="H577" s="69">
        <v>2025</v>
      </c>
      <c r="I577" s="41" t="s">
        <v>512</v>
      </c>
      <c r="J577" s="34"/>
      <c r="K577" s="42">
        <v>92.399999999999991</v>
      </c>
      <c r="L577" s="34"/>
      <c r="M577" s="42">
        <v>4599.5999999999995</v>
      </c>
      <c r="N577" s="38">
        <f t="shared" si="67"/>
        <v>0</v>
      </c>
      <c r="O577" s="39" t="str">
        <f t="shared" si="69"/>
        <v>Аннотация</v>
      </c>
      <c r="P577" s="40" t="s">
        <v>1214</v>
      </c>
    </row>
    <row r="578" spans="1:16" ht="33.75" x14ac:dyDescent="0.25">
      <c r="A578" s="51" t="s">
        <v>478</v>
      </c>
      <c r="B578" s="29" t="s">
        <v>291</v>
      </c>
      <c r="C578" s="47"/>
      <c r="D578" s="64">
        <v>702319604</v>
      </c>
      <c r="E578" s="32" t="s">
        <v>287</v>
      </c>
      <c r="F578" s="32" t="s">
        <v>1149</v>
      </c>
      <c r="G578" s="32" t="str">
        <f t="shared" si="68"/>
        <v>Чтение рабочих чертежей: ПУМ / Феофанов А.Н.</v>
      </c>
      <c r="H578" s="69">
        <v>2025</v>
      </c>
      <c r="I578" s="41" t="s">
        <v>512</v>
      </c>
      <c r="J578" s="34"/>
      <c r="K578" s="42">
        <v>92.399999999999991</v>
      </c>
      <c r="L578" s="34"/>
      <c r="M578" s="42">
        <v>4599.5999999999995</v>
      </c>
      <c r="N578" s="38">
        <f t="shared" si="67"/>
        <v>0</v>
      </c>
      <c r="O578" s="39" t="str">
        <f t="shared" si="69"/>
        <v>Аннотация</v>
      </c>
      <c r="P578" s="40" t="s">
        <v>1214</v>
      </c>
    </row>
    <row r="579" spans="1:16" ht="36" x14ac:dyDescent="0.25">
      <c r="A579" s="51" t="s">
        <v>478</v>
      </c>
      <c r="B579" s="29" t="s">
        <v>291</v>
      </c>
      <c r="C579" s="47"/>
      <c r="D579" s="64">
        <v>701319460</v>
      </c>
      <c r="E579" s="32" t="s">
        <v>241</v>
      </c>
      <c r="F579" s="32" t="s">
        <v>1113</v>
      </c>
      <c r="G579" s="32" t="str">
        <f t="shared" si="68"/>
        <v>Электротехника: ЭУМК / Ярочкина Г.В.</v>
      </c>
      <c r="H579" s="69">
        <v>2025</v>
      </c>
      <c r="I579" s="41" t="s">
        <v>159</v>
      </c>
      <c r="J579" s="34"/>
      <c r="K579" s="42">
        <v>220.79999999999998</v>
      </c>
      <c r="L579" s="34"/>
      <c r="M579" s="42">
        <v>11049.6</v>
      </c>
      <c r="N579" s="38">
        <f t="shared" si="67"/>
        <v>0</v>
      </c>
      <c r="O579" s="39" t="str">
        <f t="shared" si="69"/>
        <v>Аннотация</v>
      </c>
      <c r="P579" s="40" t="s">
        <v>1114</v>
      </c>
    </row>
    <row r="580" spans="1:16" ht="33.75" x14ac:dyDescent="0.25">
      <c r="A580" s="51" t="s">
        <v>478</v>
      </c>
      <c r="B580" s="29" t="s">
        <v>292</v>
      </c>
      <c r="C580" s="47"/>
      <c r="D580" s="64">
        <v>702319604</v>
      </c>
      <c r="E580" s="32" t="s">
        <v>287</v>
      </c>
      <c r="F580" s="32" t="s">
        <v>1149</v>
      </c>
      <c r="G580" s="32" t="str">
        <f t="shared" si="68"/>
        <v>Чтение рабочих чертежей: ПУМ / Феофанов А.Н.</v>
      </c>
      <c r="H580" s="69">
        <v>2025</v>
      </c>
      <c r="I580" s="41" t="s">
        <v>512</v>
      </c>
      <c r="J580" s="34"/>
      <c r="K580" s="42">
        <v>92.399999999999991</v>
      </c>
      <c r="L580" s="34"/>
      <c r="M580" s="42">
        <v>4599.5999999999995</v>
      </c>
      <c r="N580" s="38">
        <f t="shared" si="67"/>
        <v>0</v>
      </c>
      <c r="O580" s="39" t="str">
        <f t="shared" si="69"/>
        <v>Аннотация</v>
      </c>
      <c r="P580" s="40" t="s">
        <v>1214</v>
      </c>
    </row>
    <row r="581" spans="1:16" ht="45" x14ac:dyDescent="0.25">
      <c r="A581" s="51" t="s">
        <v>478</v>
      </c>
      <c r="B581" s="29" t="s">
        <v>1225</v>
      </c>
      <c r="C581" s="47"/>
      <c r="D581" s="64">
        <v>701320781</v>
      </c>
      <c r="E581" s="32" t="s">
        <v>1226</v>
      </c>
      <c r="F581" s="32" t="s">
        <v>1227</v>
      </c>
      <c r="G581" s="32" t="str">
        <f t="shared" si="68"/>
        <v>Испытание и сдача в эксплуатацию простых КИПиА: ПУМ / Новаковский Э.В.</v>
      </c>
      <c r="H581" s="69">
        <v>2025</v>
      </c>
      <c r="I581" s="41" t="s">
        <v>512</v>
      </c>
      <c r="J581" s="34"/>
      <c r="K581" s="42">
        <v>92.399999999999991</v>
      </c>
      <c r="L581" s="34"/>
      <c r="M581" s="42">
        <v>4599.5999999999995</v>
      </c>
      <c r="N581" s="38">
        <f t="shared" si="67"/>
        <v>0</v>
      </c>
      <c r="O581" s="39" t="str">
        <f t="shared" si="69"/>
        <v>Аннотация</v>
      </c>
      <c r="P581" s="40" t="s">
        <v>1228</v>
      </c>
    </row>
    <row r="582" spans="1:16" ht="45" x14ac:dyDescent="0.25">
      <c r="A582" s="51" t="s">
        <v>478</v>
      </c>
      <c r="B582" s="29" t="s">
        <v>1225</v>
      </c>
      <c r="C582" s="47"/>
      <c r="D582" s="64">
        <v>701320665</v>
      </c>
      <c r="E582" s="32" t="s">
        <v>1226</v>
      </c>
      <c r="F582" s="32" t="s">
        <v>1229</v>
      </c>
      <c r="G582" s="32" t="str">
        <f t="shared" si="68"/>
        <v>Наладка простых КИПиА: ПУМ / Новаковский Э.В.</v>
      </c>
      <c r="H582" s="69">
        <v>2025</v>
      </c>
      <c r="I582" s="41" t="s">
        <v>512</v>
      </c>
      <c r="J582" s="34"/>
      <c r="K582" s="42">
        <v>92.399999999999991</v>
      </c>
      <c r="L582" s="34"/>
      <c r="M582" s="42">
        <v>4599.5999999999995</v>
      </c>
      <c r="N582" s="38">
        <f t="shared" si="67"/>
        <v>0</v>
      </c>
      <c r="O582" s="39" t="str">
        <f t="shared" si="69"/>
        <v>Аннотация</v>
      </c>
      <c r="P582" s="40" t="s">
        <v>1230</v>
      </c>
    </row>
    <row r="583" spans="1:16" ht="45" x14ac:dyDescent="0.25">
      <c r="A583" s="51" t="s">
        <v>478</v>
      </c>
      <c r="B583" s="29" t="s">
        <v>1225</v>
      </c>
      <c r="C583" s="47"/>
      <c r="D583" s="64">
        <v>701319676</v>
      </c>
      <c r="E583" s="32" t="s">
        <v>1231</v>
      </c>
      <c r="F583" s="32" t="s">
        <v>1232</v>
      </c>
      <c r="G583" s="32" t="str">
        <f t="shared" si="68"/>
        <v>Основы автоматизации производства: ЭУМК / Пантелеев В.Н., Прошин В.М.</v>
      </c>
      <c r="H583" s="69">
        <v>2025</v>
      </c>
      <c r="I583" s="41" t="s">
        <v>159</v>
      </c>
      <c r="J583" s="34"/>
      <c r="K583" s="42">
        <v>198</v>
      </c>
      <c r="L583" s="34"/>
      <c r="M583" s="42">
        <v>9900</v>
      </c>
      <c r="N583" s="38">
        <f t="shared" si="67"/>
        <v>0</v>
      </c>
      <c r="O583" s="39" t="str">
        <f t="shared" si="69"/>
        <v>Аннотация</v>
      </c>
      <c r="P583" s="40" t="s">
        <v>1233</v>
      </c>
    </row>
    <row r="584" spans="1:16" ht="105" x14ac:dyDescent="0.25">
      <c r="A584" s="51" t="s">
        <v>478</v>
      </c>
      <c r="B584" s="29" t="s">
        <v>293</v>
      </c>
      <c r="C584" s="47"/>
      <c r="D584" s="64">
        <v>701319581</v>
      </c>
      <c r="E584" s="32" t="s">
        <v>1234</v>
      </c>
      <c r="F584" s="32" t="s">
        <v>1235</v>
      </c>
      <c r="G584" s="32" t="str">
        <f t="shared" si="68"/>
        <v>Изготовление деталей на металлорежущих станках различного вида и типа (сверлильных, токарных, фрезерных, копировальных, шпоночных и шлифовальных): ЭУМК / Босинзон М.А.</v>
      </c>
      <c r="H584" s="69">
        <v>2025</v>
      </c>
      <c r="I584" s="41" t="s">
        <v>159</v>
      </c>
      <c r="J584" s="34"/>
      <c r="K584" s="42">
        <v>334.8</v>
      </c>
      <c r="L584" s="34"/>
      <c r="M584" s="42">
        <v>16749.599999999999</v>
      </c>
      <c r="N584" s="38">
        <f t="shared" si="67"/>
        <v>0</v>
      </c>
      <c r="O584" s="39" t="str">
        <f t="shared" si="69"/>
        <v>Аннотация</v>
      </c>
      <c r="P584" s="40" t="s">
        <v>1236</v>
      </c>
    </row>
    <row r="585" spans="1:16" ht="60" x14ac:dyDescent="0.25">
      <c r="A585" s="51" t="s">
        <v>478</v>
      </c>
      <c r="B585" s="29" t="s">
        <v>293</v>
      </c>
      <c r="C585" s="47"/>
      <c r="D585" s="64">
        <v>701319580</v>
      </c>
      <c r="E585" s="32" t="s">
        <v>1234</v>
      </c>
      <c r="F585" s="32" t="s">
        <v>1237</v>
      </c>
      <c r="G585" s="32" t="str">
        <f t="shared" si="68"/>
        <v>Разработка управляющих программ для станков с числовым программным управлением: ЭУМК / Босинзон М.А.</v>
      </c>
      <c r="H585" s="69">
        <v>2025</v>
      </c>
      <c r="I585" s="41" t="s">
        <v>159</v>
      </c>
      <c r="J585" s="34"/>
      <c r="K585" s="42">
        <v>296.39999999999998</v>
      </c>
      <c r="L585" s="34"/>
      <c r="M585" s="42">
        <v>14799.599999999999</v>
      </c>
      <c r="N585" s="38">
        <f t="shared" si="67"/>
        <v>0</v>
      </c>
      <c r="O585" s="39" t="str">
        <f t="shared" si="69"/>
        <v>Аннотация</v>
      </c>
      <c r="P585" s="40" t="s">
        <v>1238</v>
      </c>
    </row>
    <row r="586" spans="1:16" ht="45" x14ac:dyDescent="0.25">
      <c r="A586" s="51" t="s">
        <v>478</v>
      </c>
      <c r="B586" s="29" t="s">
        <v>293</v>
      </c>
      <c r="C586" s="47"/>
      <c r="D586" s="64">
        <v>702319490</v>
      </c>
      <c r="E586" s="32" t="s">
        <v>274</v>
      </c>
      <c r="F586" s="32" t="s">
        <v>1239</v>
      </c>
      <c r="G586" s="32" t="str">
        <f t="shared" ref="G586:G629" si="70">F586 &amp; " / " &amp; E586</f>
        <v>Технические измерения: ЭУМК / Зайцев С.А.</v>
      </c>
      <c r="H586" s="69">
        <v>2025</v>
      </c>
      <c r="I586" s="41" t="s">
        <v>159</v>
      </c>
      <c r="J586" s="34"/>
      <c r="K586" s="42">
        <v>292.8</v>
      </c>
      <c r="L586" s="34"/>
      <c r="M586" s="42">
        <v>14649.6</v>
      </c>
      <c r="N586" s="38">
        <f t="shared" si="67"/>
        <v>0</v>
      </c>
      <c r="O586" s="39" t="str">
        <f t="shared" si="69"/>
        <v>Аннотация</v>
      </c>
      <c r="P586" s="40" t="s">
        <v>1240</v>
      </c>
    </row>
    <row r="587" spans="1:16" ht="90" x14ac:dyDescent="0.25">
      <c r="A587" s="51" t="s">
        <v>478</v>
      </c>
      <c r="B587" s="29" t="s">
        <v>1241</v>
      </c>
      <c r="C587" s="47"/>
      <c r="D587" s="64">
        <v>701319627</v>
      </c>
      <c r="E587" s="32" t="s">
        <v>284</v>
      </c>
      <c r="F587" s="32" t="s">
        <v>1242</v>
      </c>
      <c r="G587" s="32" t="str">
        <f t="shared" si="70"/>
        <v>Организация рабочей среды для компетенций «Фрезерные работы на станках с ЧПУ» и «Токарные работы на станках с ЧПУ»: ПУМ / Вереина Л.И.</v>
      </c>
      <c r="H587" s="69">
        <v>2025</v>
      </c>
      <c r="I587" s="41" t="s">
        <v>512</v>
      </c>
      <c r="J587" s="34"/>
      <c r="K587" s="42">
        <v>61.199999999999996</v>
      </c>
      <c r="L587" s="34"/>
      <c r="M587" s="42">
        <v>3050.4</v>
      </c>
      <c r="N587" s="38">
        <f t="shared" si="67"/>
        <v>0</v>
      </c>
      <c r="O587" s="39" t="str">
        <f t="shared" si="69"/>
        <v>Аннотация</v>
      </c>
      <c r="P587" s="40" t="s">
        <v>1243</v>
      </c>
    </row>
    <row r="588" spans="1:16" ht="45" x14ac:dyDescent="0.25">
      <c r="A588" s="51" t="s">
        <v>478</v>
      </c>
      <c r="B588" s="29" t="s">
        <v>1241</v>
      </c>
      <c r="C588" s="47"/>
      <c r="D588" s="64">
        <v>701319590</v>
      </c>
      <c r="E588" s="32" t="s">
        <v>298</v>
      </c>
      <c r="F588" s="32" t="s">
        <v>1244</v>
      </c>
      <c r="G588" s="32" t="str">
        <f t="shared" si="70"/>
        <v>Выполнение операций на токарном станке с ЧПУ: ПУМ / Ермолаев В.В.</v>
      </c>
      <c r="H588" s="69">
        <v>2025</v>
      </c>
      <c r="I588" s="41" t="s">
        <v>512</v>
      </c>
      <c r="J588" s="34"/>
      <c r="K588" s="42">
        <v>61.199999999999996</v>
      </c>
      <c r="L588" s="34"/>
      <c r="M588" s="42">
        <v>3050.4</v>
      </c>
      <c r="N588" s="38">
        <f t="shared" si="67"/>
        <v>0</v>
      </c>
      <c r="O588" s="39" t="str">
        <f t="shared" si="69"/>
        <v>Аннотация</v>
      </c>
      <c r="P588" s="40" t="s">
        <v>1245</v>
      </c>
    </row>
    <row r="589" spans="1:16" ht="135" x14ac:dyDescent="0.25">
      <c r="A589" s="51" t="s">
        <v>478</v>
      </c>
      <c r="B589" s="29" t="s">
        <v>1241</v>
      </c>
      <c r="C589" s="47"/>
      <c r="D589" s="64">
        <v>701320330</v>
      </c>
      <c r="E589" s="32" t="s">
        <v>298</v>
      </c>
      <c r="F589" s="32" t="s">
        <v>1246</v>
      </c>
      <c r="G589" s="32" t="str">
        <f t="shared" si="70"/>
        <v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безопасности: ЭУМК / Ермолаев В.В.</v>
      </c>
      <c r="H589" s="69">
        <v>2025</v>
      </c>
      <c r="I589" s="41" t="s">
        <v>159</v>
      </c>
      <c r="J589" s="34"/>
      <c r="K589" s="42">
        <v>308.39999999999998</v>
      </c>
      <c r="L589" s="34"/>
      <c r="M589" s="42">
        <v>15399.599999999999</v>
      </c>
      <c r="N589" s="38">
        <f t="shared" si="67"/>
        <v>0</v>
      </c>
      <c r="O589" s="39" t="str">
        <f t="shared" si="69"/>
        <v>Аннотация</v>
      </c>
      <c r="P589" s="40" t="s">
        <v>1247</v>
      </c>
    </row>
    <row r="590" spans="1:16" ht="45" x14ac:dyDescent="0.25">
      <c r="A590" s="51" t="s">
        <v>478</v>
      </c>
      <c r="B590" s="29" t="s">
        <v>1241</v>
      </c>
      <c r="C590" s="47"/>
      <c r="D590" s="64">
        <v>701319589</v>
      </c>
      <c r="E590" s="32" t="s">
        <v>298</v>
      </c>
      <c r="F590" s="32" t="s">
        <v>1248</v>
      </c>
      <c r="G590" s="32" t="str">
        <f t="shared" si="70"/>
        <v>Создание управляющих программ для токарных станков с ЧПУ: ПУМ / Ермолаев В.В.</v>
      </c>
      <c r="H590" s="69">
        <v>2025</v>
      </c>
      <c r="I590" s="41" t="s">
        <v>512</v>
      </c>
      <c r="J590" s="34"/>
      <c r="K590" s="42">
        <v>61.199999999999996</v>
      </c>
      <c r="L590" s="34"/>
      <c r="M590" s="42">
        <v>3050.4</v>
      </c>
      <c r="N590" s="38">
        <f t="shared" si="67"/>
        <v>0</v>
      </c>
      <c r="O590" s="39" t="str">
        <f t="shared" si="69"/>
        <v>Аннотация</v>
      </c>
      <c r="P590" s="40" t="s">
        <v>1249</v>
      </c>
    </row>
    <row r="591" spans="1:16" ht="45" x14ac:dyDescent="0.25">
      <c r="A591" s="51" t="s">
        <v>478</v>
      </c>
      <c r="B591" s="29" t="s">
        <v>1241</v>
      </c>
      <c r="C591" s="47"/>
      <c r="D591" s="64">
        <v>702319490</v>
      </c>
      <c r="E591" s="32" t="s">
        <v>274</v>
      </c>
      <c r="F591" s="32" t="s">
        <v>1239</v>
      </c>
      <c r="G591" s="32" t="str">
        <f t="shared" si="70"/>
        <v>Технические измерения: ЭУМК / Зайцев С.А.</v>
      </c>
      <c r="H591" s="69">
        <v>2025</v>
      </c>
      <c r="I591" s="41" t="s">
        <v>159</v>
      </c>
      <c r="J591" s="34"/>
      <c r="K591" s="42">
        <v>292.8</v>
      </c>
      <c r="L591" s="34"/>
      <c r="M591" s="42">
        <v>14649.6</v>
      </c>
      <c r="N591" s="38">
        <f t="shared" si="67"/>
        <v>0</v>
      </c>
      <c r="O591" s="39" t="str">
        <f t="shared" si="69"/>
        <v>Аннотация</v>
      </c>
      <c r="P591" s="40" t="s">
        <v>1240</v>
      </c>
    </row>
    <row r="592" spans="1:16" ht="90" x14ac:dyDescent="0.25">
      <c r="A592" s="51" t="s">
        <v>478</v>
      </c>
      <c r="B592" s="29" t="s">
        <v>1250</v>
      </c>
      <c r="C592" s="47"/>
      <c r="D592" s="64">
        <v>701319627</v>
      </c>
      <c r="E592" s="32" t="s">
        <v>284</v>
      </c>
      <c r="F592" s="32" t="s">
        <v>1242</v>
      </c>
      <c r="G592" s="32" t="str">
        <f t="shared" si="70"/>
        <v>Организация рабочей среды для компетенций «Фрезерные работы на станках с ЧПУ» и «Токарные работы на станках с ЧПУ»: ПУМ / Вереина Л.И.</v>
      </c>
      <c r="H592" s="69">
        <v>2025</v>
      </c>
      <c r="I592" s="41" t="s">
        <v>512</v>
      </c>
      <c r="J592" s="34"/>
      <c r="K592" s="42">
        <v>61.199999999999996</v>
      </c>
      <c r="L592" s="34"/>
      <c r="M592" s="42">
        <v>3050.4</v>
      </c>
      <c r="N592" s="38">
        <f t="shared" si="67"/>
        <v>0</v>
      </c>
      <c r="O592" s="39" t="str">
        <f t="shared" si="69"/>
        <v>Аннотация</v>
      </c>
      <c r="P592" s="40" t="s">
        <v>1243</v>
      </c>
    </row>
    <row r="593" spans="1:16" ht="33.75" x14ac:dyDescent="0.25">
      <c r="A593" s="51" t="s">
        <v>478</v>
      </c>
      <c r="B593" s="29" t="s">
        <v>294</v>
      </c>
      <c r="C593" s="47"/>
      <c r="D593" s="64">
        <v>701320014</v>
      </c>
      <c r="E593" s="32" t="s">
        <v>608</v>
      </c>
      <c r="F593" s="32" t="s">
        <v>1251</v>
      </c>
      <c r="G593" s="32" t="str">
        <f t="shared" si="70"/>
        <v>Металлы и их основные свойства: ПУМ / Галушкина В.Н.</v>
      </c>
      <c r="H593" s="69">
        <v>2025</v>
      </c>
      <c r="I593" s="41" t="s">
        <v>512</v>
      </c>
      <c r="J593" s="34"/>
      <c r="K593" s="42">
        <v>123.6</v>
      </c>
      <c r="L593" s="34"/>
      <c r="M593" s="42">
        <v>6200.4</v>
      </c>
      <c r="N593" s="38">
        <f t="shared" si="67"/>
        <v>0</v>
      </c>
      <c r="O593" s="39" t="str">
        <f t="shared" si="69"/>
        <v>Аннотация</v>
      </c>
      <c r="P593" s="40" t="s">
        <v>1252</v>
      </c>
    </row>
    <row r="594" spans="1:16" ht="33.75" x14ac:dyDescent="0.25">
      <c r="A594" s="51" t="s">
        <v>478</v>
      </c>
      <c r="B594" s="29" t="s">
        <v>294</v>
      </c>
      <c r="C594" s="47"/>
      <c r="D594" s="64">
        <v>702319763</v>
      </c>
      <c r="E594" s="32" t="s">
        <v>949</v>
      </c>
      <c r="F594" s="32" t="s">
        <v>1253</v>
      </c>
      <c r="G594" s="32" t="str">
        <f t="shared" si="70"/>
        <v>Создание чертежей в Autodesk Inventor: ПУМ / Ганьшин В.К.</v>
      </c>
      <c r="H594" s="69">
        <v>2025</v>
      </c>
      <c r="I594" s="41" t="s">
        <v>512</v>
      </c>
      <c r="J594" s="34"/>
      <c r="K594" s="42">
        <v>92.399999999999991</v>
      </c>
      <c r="L594" s="34"/>
      <c r="M594" s="42">
        <v>4599.5999999999995</v>
      </c>
      <c r="N594" s="38">
        <f t="shared" si="67"/>
        <v>0</v>
      </c>
      <c r="O594" s="39" t="str">
        <f t="shared" si="69"/>
        <v>Аннотация</v>
      </c>
      <c r="P594" s="40" t="s">
        <v>1254</v>
      </c>
    </row>
    <row r="595" spans="1:16" ht="45" x14ac:dyDescent="0.25">
      <c r="A595" s="51" t="s">
        <v>478</v>
      </c>
      <c r="B595" s="29" t="s">
        <v>294</v>
      </c>
      <c r="C595" s="47"/>
      <c r="D595" s="65">
        <v>701320483</v>
      </c>
      <c r="E595" s="32" t="s">
        <v>1255</v>
      </c>
      <c r="F595" s="32" t="s">
        <v>1256</v>
      </c>
      <c r="G595" s="32" t="str">
        <f t="shared" si="70"/>
        <v>Обработка листового металла: Виртуальный практикум / Дэйв Кертис</v>
      </c>
      <c r="H595" s="69">
        <v>2025</v>
      </c>
      <c r="I595" s="41" t="s">
        <v>534</v>
      </c>
      <c r="J595" s="34"/>
      <c r="K595" s="42">
        <v>960</v>
      </c>
      <c r="L595" s="34"/>
      <c r="M595" s="42">
        <f>K595*50</f>
        <v>48000</v>
      </c>
      <c r="N595" s="38">
        <f t="shared" si="67"/>
        <v>0</v>
      </c>
      <c r="O595" s="39" t="str">
        <f t="shared" si="69"/>
        <v>Аннотация</v>
      </c>
      <c r="P595" s="40" t="s">
        <v>1257</v>
      </c>
    </row>
    <row r="596" spans="1:16" ht="36" x14ac:dyDescent="0.25">
      <c r="A596" s="51" t="s">
        <v>478</v>
      </c>
      <c r="B596" s="29" t="s">
        <v>294</v>
      </c>
      <c r="C596" s="47"/>
      <c r="D596" s="64">
        <v>702319490</v>
      </c>
      <c r="E596" s="32" t="s">
        <v>274</v>
      </c>
      <c r="F596" s="32" t="s">
        <v>1239</v>
      </c>
      <c r="G596" s="32" t="str">
        <f t="shared" si="70"/>
        <v>Технические измерения: ЭУМК / Зайцев С.А.</v>
      </c>
      <c r="H596" s="69">
        <v>2025</v>
      </c>
      <c r="I596" s="41" t="s">
        <v>159</v>
      </c>
      <c r="J596" s="34"/>
      <c r="K596" s="42">
        <v>292.8</v>
      </c>
      <c r="L596" s="34"/>
      <c r="M596" s="42">
        <v>14649.6</v>
      </c>
      <c r="N596" s="38">
        <f t="shared" si="67"/>
        <v>0</v>
      </c>
      <c r="O596" s="39" t="str">
        <f t="shared" si="69"/>
        <v>Аннотация</v>
      </c>
      <c r="P596" s="40" t="s">
        <v>1240</v>
      </c>
    </row>
    <row r="597" spans="1:16" ht="135" x14ac:dyDescent="0.25">
      <c r="A597" s="51" t="s">
        <v>478</v>
      </c>
      <c r="B597" s="29" t="s">
        <v>294</v>
      </c>
      <c r="C597" s="47"/>
      <c r="D597" s="64">
        <v>701320067</v>
      </c>
      <c r="E597" s="32" t="s">
        <v>1258</v>
      </c>
      <c r="F597" s="32" t="s">
        <v>1259</v>
      </c>
      <c r="G597" s="32" t="str">
        <f t="shared" si="70"/>
        <v>Сборка, регулировка и испытание сборочных единиц, узлов и механизмов машин, оборудования, агрегатов механической, гидравлической, пневматической частей изделий машиностроения: ЭУМК / Липатова А.Б.</v>
      </c>
      <c r="H597" s="69">
        <v>2025</v>
      </c>
      <c r="I597" s="41" t="s">
        <v>159</v>
      </c>
      <c r="J597" s="34"/>
      <c r="K597" s="42">
        <v>340.8</v>
      </c>
      <c r="L597" s="34"/>
      <c r="M597" s="42">
        <v>17049.599999999999</v>
      </c>
      <c r="N597" s="38">
        <f t="shared" si="67"/>
        <v>0</v>
      </c>
      <c r="O597" s="39" t="str">
        <f t="shared" si="69"/>
        <v>Аннотация</v>
      </c>
      <c r="P597" s="40" t="s">
        <v>1260</v>
      </c>
    </row>
    <row r="598" spans="1:16" ht="75" x14ac:dyDescent="0.25">
      <c r="A598" s="51" t="s">
        <v>478</v>
      </c>
      <c r="B598" s="29" t="s">
        <v>294</v>
      </c>
      <c r="C598" s="47"/>
      <c r="D598" s="64">
        <v>701319964</v>
      </c>
      <c r="E598" s="32" t="s">
        <v>219</v>
      </c>
      <c r="F598" s="32" t="s">
        <v>1261</v>
      </c>
      <c r="G598" s="32" t="str">
        <f t="shared" si="70"/>
        <v>Инструменты и оборудование для выполнения работ по компетенции “Обработка листового металла”: ПУМ / Покровский Б.С.</v>
      </c>
      <c r="H598" s="69">
        <v>2025</v>
      </c>
      <c r="I598" s="41" t="s">
        <v>512</v>
      </c>
      <c r="J598" s="34"/>
      <c r="K598" s="42">
        <v>123.6</v>
      </c>
      <c r="L598" s="34"/>
      <c r="M598" s="42">
        <v>6200.4</v>
      </c>
      <c r="N598" s="38">
        <f t="shared" si="67"/>
        <v>0</v>
      </c>
      <c r="O598" s="39" t="str">
        <f t="shared" si="69"/>
        <v>Аннотация</v>
      </c>
      <c r="P598" s="40" t="s">
        <v>1262</v>
      </c>
    </row>
    <row r="599" spans="1:16" ht="36" x14ac:dyDescent="0.25">
      <c r="A599" s="51" t="s">
        <v>478</v>
      </c>
      <c r="B599" s="29" t="s">
        <v>294</v>
      </c>
      <c r="C599" s="47"/>
      <c r="D599" s="64">
        <v>701319313</v>
      </c>
      <c r="E599" s="32" t="s">
        <v>219</v>
      </c>
      <c r="F599" s="32" t="s">
        <v>1263</v>
      </c>
      <c r="G599" s="32" t="str">
        <f t="shared" si="70"/>
        <v>Основы слесарного дела: ЭУМК / Покровский Б.С.</v>
      </c>
      <c r="H599" s="69">
        <v>2025</v>
      </c>
      <c r="I599" s="41" t="s">
        <v>159</v>
      </c>
      <c r="J599" s="34"/>
      <c r="K599" s="42">
        <v>292.8</v>
      </c>
      <c r="L599" s="34"/>
      <c r="M599" s="42">
        <v>14649.6</v>
      </c>
      <c r="N599" s="38">
        <f t="shared" si="67"/>
        <v>0</v>
      </c>
      <c r="O599" s="39" t="str">
        <f t="shared" si="69"/>
        <v>Аннотация</v>
      </c>
      <c r="P599" s="40" t="s">
        <v>1264</v>
      </c>
    </row>
    <row r="600" spans="1:16" ht="45" x14ac:dyDescent="0.25">
      <c r="A600" s="51" t="s">
        <v>478</v>
      </c>
      <c r="B600" s="29" t="s">
        <v>294</v>
      </c>
      <c r="C600" s="47"/>
      <c r="D600" s="64">
        <v>701319965</v>
      </c>
      <c r="E600" s="32" t="s">
        <v>219</v>
      </c>
      <c r="F600" s="32" t="s">
        <v>1265</v>
      </c>
      <c r="G600" s="32" t="str">
        <f t="shared" si="70"/>
        <v>Раскрой листового металла и разметка деталей: ПУМ / Покровский Б.С.</v>
      </c>
      <c r="H600" s="69">
        <v>2025</v>
      </c>
      <c r="I600" s="41" t="s">
        <v>512</v>
      </c>
      <c r="J600" s="34"/>
      <c r="K600" s="42">
        <v>123.6</v>
      </c>
      <c r="L600" s="34"/>
      <c r="M600" s="42">
        <v>6200.4</v>
      </c>
      <c r="N600" s="38">
        <f t="shared" si="67"/>
        <v>0</v>
      </c>
      <c r="O600" s="39" t="str">
        <f t="shared" si="69"/>
        <v>Аннотация</v>
      </c>
      <c r="P600" s="40" t="s">
        <v>1266</v>
      </c>
    </row>
    <row r="601" spans="1:16" ht="33.75" x14ac:dyDescent="0.25">
      <c r="A601" s="51" t="s">
        <v>478</v>
      </c>
      <c r="B601" s="29" t="s">
        <v>294</v>
      </c>
      <c r="C601" s="47"/>
      <c r="D601" s="64">
        <v>701319966</v>
      </c>
      <c r="E601" s="32" t="s">
        <v>219</v>
      </c>
      <c r="F601" s="32" t="s">
        <v>1267</v>
      </c>
      <c r="G601" s="32" t="str">
        <f t="shared" si="70"/>
        <v>Слесарные и слесарно-сборочные операции: ПУМ / Покровский Б.С.</v>
      </c>
      <c r="H601" s="69">
        <v>2025</v>
      </c>
      <c r="I601" s="41" t="s">
        <v>512</v>
      </c>
      <c r="J601" s="34"/>
      <c r="K601" s="42">
        <v>123.6</v>
      </c>
      <c r="L601" s="34"/>
      <c r="M601" s="42">
        <v>6200.4</v>
      </c>
      <c r="N601" s="38">
        <f t="shared" si="67"/>
        <v>0</v>
      </c>
      <c r="O601" s="39" t="str">
        <f t="shared" si="69"/>
        <v>Аннотация</v>
      </c>
      <c r="P601" s="40" t="s">
        <v>1268</v>
      </c>
    </row>
    <row r="602" spans="1:16" ht="45" x14ac:dyDescent="0.25">
      <c r="A602" s="51" t="s">
        <v>478</v>
      </c>
      <c r="B602" s="29" t="s">
        <v>294</v>
      </c>
      <c r="C602" s="47"/>
      <c r="D602" s="64">
        <v>701319963</v>
      </c>
      <c r="E602" s="32" t="s">
        <v>219</v>
      </c>
      <c r="F602" s="32" t="s">
        <v>1269</v>
      </c>
      <c r="G602" s="32" t="str">
        <f t="shared" si="70"/>
        <v>Технологический процесс слесарной обработки листового металла: ПУМ / Покровский Б.С.</v>
      </c>
      <c r="H602" s="69">
        <v>2025</v>
      </c>
      <c r="I602" s="41" t="s">
        <v>512</v>
      </c>
      <c r="J602" s="34"/>
      <c r="K602" s="42">
        <v>92.399999999999991</v>
      </c>
      <c r="L602" s="34"/>
      <c r="M602" s="42">
        <v>4599.5999999999995</v>
      </c>
      <c r="N602" s="38">
        <f t="shared" si="67"/>
        <v>0</v>
      </c>
      <c r="O602" s="39" t="str">
        <f t="shared" si="69"/>
        <v>Аннотация</v>
      </c>
      <c r="P602" s="40" t="s">
        <v>1270</v>
      </c>
    </row>
    <row r="603" spans="1:16" ht="90" x14ac:dyDescent="0.25">
      <c r="A603" s="51" t="s">
        <v>478</v>
      </c>
      <c r="B603" s="29" t="s">
        <v>294</v>
      </c>
      <c r="C603" s="47"/>
      <c r="D603" s="64">
        <v>701319761</v>
      </c>
      <c r="E603" s="32" t="s">
        <v>1271</v>
      </c>
      <c r="F603" s="32" t="s">
        <v>1272</v>
      </c>
      <c r="G603" s="32" t="str">
        <f t="shared" si="70"/>
        <v>Слесарная обработка деталей, изготовление, сборка и ремонт приспособлений, режущего и измерительного инструмента: ЭУМК / Секирников В.Е.</v>
      </c>
      <c r="H603" s="69">
        <v>2025</v>
      </c>
      <c r="I603" s="41" t="s">
        <v>159</v>
      </c>
      <c r="J603" s="34"/>
      <c r="K603" s="42">
        <v>267.59999999999997</v>
      </c>
      <c r="L603" s="34"/>
      <c r="M603" s="42">
        <v>13400.4</v>
      </c>
      <c r="N603" s="38">
        <f t="shared" si="67"/>
        <v>0</v>
      </c>
      <c r="O603" s="39" t="str">
        <f t="shared" si="69"/>
        <v>Аннотация</v>
      </c>
      <c r="P603" s="40" t="s">
        <v>1273</v>
      </c>
    </row>
    <row r="604" spans="1:16" ht="33.75" x14ac:dyDescent="0.25">
      <c r="A604" s="51" t="s">
        <v>478</v>
      </c>
      <c r="B604" s="29" t="s">
        <v>294</v>
      </c>
      <c r="C604" s="47"/>
      <c r="D604" s="64">
        <v>702319604</v>
      </c>
      <c r="E604" s="32" t="s">
        <v>287</v>
      </c>
      <c r="F604" s="32" t="s">
        <v>1149</v>
      </c>
      <c r="G604" s="32" t="str">
        <f t="shared" si="70"/>
        <v>Чтение рабочих чертежей: ПУМ / Феофанов А.Н.</v>
      </c>
      <c r="H604" s="69">
        <v>2025</v>
      </c>
      <c r="I604" s="41" t="s">
        <v>512</v>
      </c>
      <c r="J604" s="34"/>
      <c r="K604" s="42">
        <v>92.399999999999991</v>
      </c>
      <c r="L604" s="34"/>
      <c r="M604" s="42">
        <v>4599.5999999999995</v>
      </c>
      <c r="N604" s="38">
        <f t="shared" si="67"/>
        <v>0</v>
      </c>
      <c r="O604" s="39" t="str">
        <f t="shared" si="69"/>
        <v>Аннотация</v>
      </c>
      <c r="P604" s="40" t="s">
        <v>1214</v>
      </c>
    </row>
    <row r="605" spans="1:16" ht="36" x14ac:dyDescent="0.25">
      <c r="A605" s="51" t="s">
        <v>478</v>
      </c>
      <c r="B605" s="29" t="s">
        <v>294</v>
      </c>
      <c r="C605" s="47"/>
      <c r="D605" s="64">
        <v>701319460</v>
      </c>
      <c r="E605" s="32" t="s">
        <v>241</v>
      </c>
      <c r="F605" s="32" t="s">
        <v>1113</v>
      </c>
      <c r="G605" s="32" t="str">
        <f t="shared" si="70"/>
        <v>Электротехника: ЭУМК / Ярочкина Г.В.</v>
      </c>
      <c r="H605" s="69">
        <v>2025</v>
      </c>
      <c r="I605" s="41" t="s">
        <v>159</v>
      </c>
      <c r="J605" s="34"/>
      <c r="K605" s="42">
        <v>220.79999999999998</v>
      </c>
      <c r="L605" s="34"/>
      <c r="M605" s="42">
        <v>11049.6</v>
      </c>
      <c r="N605" s="38">
        <f t="shared" si="67"/>
        <v>0</v>
      </c>
      <c r="O605" s="39" t="str">
        <f t="shared" si="69"/>
        <v>Аннотация</v>
      </c>
      <c r="P605" s="40" t="s">
        <v>1114</v>
      </c>
    </row>
    <row r="606" spans="1:16" ht="33.75" x14ac:dyDescent="0.25">
      <c r="A606" s="51" t="s">
        <v>478</v>
      </c>
      <c r="B606" s="29" t="s">
        <v>295</v>
      </c>
      <c r="C606" s="47"/>
      <c r="D606" s="64">
        <v>702319604</v>
      </c>
      <c r="E606" s="32" t="s">
        <v>287</v>
      </c>
      <c r="F606" s="32" t="s">
        <v>1149</v>
      </c>
      <c r="G606" s="32" t="str">
        <f t="shared" si="70"/>
        <v>Чтение рабочих чертежей: ПУМ / Феофанов А.Н.</v>
      </c>
      <c r="H606" s="69">
        <v>2025</v>
      </c>
      <c r="I606" s="41" t="s">
        <v>512</v>
      </c>
      <c r="J606" s="34"/>
      <c r="K606" s="42">
        <v>92.399999999999991</v>
      </c>
      <c r="L606" s="34"/>
      <c r="M606" s="42">
        <v>4599.5999999999995</v>
      </c>
      <c r="N606" s="38">
        <f t="shared" ref="N606:N669" si="71">J606*K606+L606*M606</f>
        <v>0</v>
      </c>
      <c r="O606" s="39" t="str">
        <f t="shared" si="69"/>
        <v>Аннотация</v>
      </c>
      <c r="P606" s="40" t="s">
        <v>1214</v>
      </c>
    </row>
    <row r="607" spans="1:16" ht="36" x14ac:dyDescent="0.25">
      <c r="A607" s="51" t="s">
        <v>478</v>
      </c>
      <c r="B607" s="29" t="s">
        <v>295</v>
      </c>
      <c r="C607" s="47"/>
      <c r="D607" s="64">
        <v>701319460</v>
      </c>
      <c r="E607" s="32" t="s">
        <v>241</v>
      </c>
      <c r="F607" s="32" t="s">
        <v>1113</v>
      </c>
      <c r="G607" s="32" t="str">
        <f t="shared" si="70"/>
        <v>Электротехника: ЭУМК / Ярочкина Г.В.</v>
      </c>
      <c r="H607" s="69">
        <v>2025</v>
      </c>
      <c r="I607" s="41" t="s">
        <v>159</v>
      </c>
      <c r="J607" s="34"/>
      <c r="K607" s="42">
        <v>220.79999999999998</v>
      </c>
      <c r="L607" s="34"/>
      <c r="M607" s="42">
        <v>11049.6</v>
      </c>
      <c r="N607" s="38">
        <f t="shared" si="71"/>
        <v>0</v>
      </c>
      <c r="O607" s="39" t="str">
        <f t="shared" si="69"/>
        <v>Аннотация</v>
      </c>
      <c r="P607" s="40" t="s">
        <v>1114</v>
      </c>
    </row>
    <row r="608" spans="1:16" ht="60" x14ac:dyDescent="0.25">
      <c r="A608" s="51" t="s">
        <v>478</v>
      </c>
      <c r="B608" s="29" t="s">
        <v>296</v>
      </c>
      <c r="C608" s="47"/>
      <c r="D608" s="64">
        <v>702319625</v>
      </c>
      <c r="E608" s="32" t="s">
        <v>767</v>
      </c>
      <c r="F608" s="32" t="s">
        <v>1223</v>
      </c>
      <c r="G608" s="32" t="str">
        <f t="shared" si="70"/>
        <v>Чтение электрических схем и сборка электрических сетей: ПУМ / Бычков А.В.</v>
      </c>
      <c r="H608" s="69">
        <v>2025</v>
      </c>
      <c r="I608" s="41" t="s">
        <v>512</v>
      </c>
      <c r="J608" s="34"/>
      <c r="K608" s="42">
        <v>61.199999999999996</v>
      </c>
      <c r="L608" s="34"/>
      <c r="M608" s="42">
        <v>3050.4</v>
      </c>
      <c r="N608" s="38">
        <f t="shared" si="71"/>
        <v>0</v>
      </c>
      <c r="O608" s="39" t="str">
        <f t="shared" ref="O608:O659" si="72">HYPERLINK(P608,"Аннотация")</f>
        <v>Аннотация</v>
      </c>
      <c r="P608" s="40" t="s">
        <v>1224</v>
      </c>
    </row>
    <row r="609" spans="1:16" ht="60" x14ac:dyDescent="0.25">
      <c r="A609" s="51" t="s">
        <v>478</v>
      </c>
      <c r="B609" s="29" t="s">
        <v>296</v>
      </c>
      <c r="C609" s="47"/>
      <c r="D609" s="64">
        <v>702319314</v>
      </c>
      <c r="E609" s="32" t="s">
        <v>253</v>
      </c>
      <c r="F609" s="32" t="s">
        <v>1111</v>
      </c>
      <c r="G609" s="32" t="str">
        <f t="shared" si="70"/>
        <v>Основы электроматериаловедения: ЭУМК / Журавлева Л.В.</v>
      </c>
      <c r="H609" s="69">
        <v>2025</v>
      </c>
      <c r="I609" s="41" t="s">
        <v>159</v>
      </c>
      <c r="J609" s="34"/>
      <c r="K609" s="42">
        <v>316.8</v>
      </c>
      <c r="L609" s="34"/>
      <c r="M609" s="42">
        <v>15849.599999999999</v>
      </c>
      <c r="N609" s="38">
        <f t="shared" si="71"/>
        <v>0</v>
      </c>
      <c r="O609" s="39" t="str">
        <f t="shared" si="72"/>
        <v>Аннотация</v>
      </c>
      <c r="P609" s="40" t="s">
        <v>1112</v>
      </c>
    </row>
    <row r="610" spans="1:16" ht="60" x14ac:dyDescent="0.25">
      <c r="A610" s="51" t="s">
        <v>478</v>
      </c>
      <c r="B610" s="29" t="s">
        <v>296</v>
      </c>
      <c r="C610" s="47"/>
      <c r="D610" s="64">
        <v>702319301</v>
      </c>
      <c r="E610" s="32" t="s">
        <v>487</v>
      </c>
      <c r="F610" s="32" t="s">
        <v>488</v>
      </c>
      <c r="G610" s="32" t="str">
        <f t="shared" si="70"/>
        <v>Инженерная графика: ЭУМК / Муравьев С.Н.</v>
      </c>
      <c r="H610" s="69">
        <v>2025</v>
      </c>
      <c r="I610" s="41" t="s">
        <v>159</v>
      </c>
      <c r="J610" s="34"/>
      <c r="K610" s="42">
        <v>296.39999999999998</v>
      </c>
      <c r="L610" s="34"/>
      <c r="M610" s="42">
        <v>14799.599999999999</v>
      </c>
      <c r="N610" s="38">
        <f t="shared" si="71"/>
        <v>0</v>
      </c>
      <c r="O610" s="39" t="str">
        <f t="shared" si="72"/>
        <v>Аннотация</v>
      </c>
      <c r="P610" s="40" t="s">
        <v>489</v>
      </c>
    </row>
    <row r="611" spans="1:16" ht="60" x14ac:dyDescent="0.25">
      <c r="A611" s="51" t="s">
        <v>478</v>
      </c>
      <c r="B611" s="29" t="s">
        <v>296</v>
      </c>
      <c r="C611" s="47"/>
      <c r="D611" s="64">
        <v>702319604</v>
      </c>
      <c r="E611" s="32" t="s">
        <v>287</v>
      </c>
      <c r="F611" s="32" t="s">
        <v>1149</v>
      </c>
      <c r="G611" s="32" t="str">
        <f t="shared" si="70"/>
        <v>Чтение рабочих чертежей: ПУМ / Феофанов А.Н.</v>
      </c>
      <c r="H611" s="69">
        <v>2025</v>
      </c>
      <c r="I611" s="41" t="s">
        <v>512</v>
      </c>
      <c r="J611" s="34"/>
      <c r="K611" s="42">
        <v>92.399999999999991</v>
      </c>
      <c r="L611" s="34"/>
      <c r="M611" s="42">
        <v>4599.5999999999995</v>
      </c>
      <c r="N611" s="38">
        <f t="shared" si="71"/>
        <v>0</v>
      </c>
      <c r="O611" s="39" t="str">
        <f t="shared" si="72"/>
        <v>Аннотация</v>
      </c>
      <c r="P611" s="40" t="s">
        <v>1214</v>
      </c>
    </row>
    <row r="612" spans="1:16" ht="60" x14ac:dyDescent="0.25">
      <c r="A612" s="51" t="s">
        <v>478</v>
      </c>
      <c r="B612" s="29" t="s">
        <v>297</v>
      </c>
      <c r="C612" s="47"/>
      <c r="D612" s="64">
        <v>702319604</v>
      </c>
      <c r="E612" s="32" t="s">
        <v>287</v>
      </c>
      <c r="F612" s="32" t="s">
        <v>1149</v>
      </c>
      <c r="G612" s="32" t="str">
        <f t="shared" si="70"/>
        <v>Чтение рабочих чертежей: ПУМ / Феофанов А.Н.</v>
      </c>
      <c r="H612" s="69">
        <v>2025</v>
      </c>
      <c r="I612" s="41" t="s">
        <v>512</v>
      </c>
      <c r="J612" s="34"/>
      <c r="K612" s="42">
        <v>92.399999999999991</v>
      </c>
      <c r="L612" s="34"/>
      <c r="M612" s="42">
        <v>4599.5999999999995</v>
      </c>
      <c r="N612" s="38">
        <f t="shared" si="71"/>
        <v>0</v>
      </c>
      <c r="O612" s="39" t="str">
        <f t="shared" si="72"/>
        <v>Аннотация</v>
      </c>
      <c r="P612" s="40" t="s">
        <v>1214</v>
      </c>
    </row>
    <row r="613" spans="1:16" ht="90" x14ac:dyDescent="0.25">
      <c r="A613" s="51" t="s">
        <v>478</v>
      </c>
      <c r="B613" s="29" t="s">
        <v>299</v>
      </c>
      <c r="C613" s="47"/>
      <c r="D613" s="64">
        <v>702319301</v>
      </c>
      <c r="E613" s="32" t="s">
        <v>487</v>
      </c>
      <c r="F613" s="32" t="s">
        <v>488</v>
      </c>
      <c r="G613" s="32" t="str">
        <f t="shared" si="70"/>
        <v>Инженерная графика: ЭУМК / Муравьев С.Н.</v>
      </c>
      <c r="H613" s="69">
        <v>2025</v>
      </c>
      <c r="I613" s="41" t="s">
        <v>159</v>
      </c>
      <c r="J613" s="34"/>
      <c r="K613" s="42">
        <v>296.39999999999998</v>
      </c>
      <c r="L613" s="34"/>
      <c r="M613" s="42">
        <v>14799.599999999999</v>
      </c>
      <c r="N613" s="38">
        <f t="shared" si="71"/>
        <v>0</v>
      </c>
      <c r="O613" s="39" t="str">
        <f t="shared" si="72"/>
        <v>Аннотация</v>
      </c>
      <c r="P613" s="40" t="s">
        <v>489</v>
      </c>
    </row>
    <row r="614" spans="1:16" ht="90" x14ac:dyDescent="0.25">
      <c r="A614" s="51" t="s">
        <v>478</v>
      </c>
      <c r="B614" s="29" t="s">
        <v>299</v>
      </c>
      <c r="C614" s="47"/>
      <c r="D614" s="64">
        <v>702319604</v>
      </c>
      <c r="E614" s="32" t="s">
        <v>287</v>
      </c>
      <c r="F614" s="32" t="s">
        <v>1149</v>
      </c>
      <c r="G614" s="32" t="str">
        <f t="shared" si="70"/>
        <v>Чтение рабочих чертежей: ПУМ / Феофанов А.Н.</v>
      </c>
      <c r="H614" s="69">
        <v>2025</v>
      </c>
      <c r="I614" s="41" t="s">
        <v>512</v>
      </c>
      <c r="J614" s="34"/>
      <c r="K614" s="42">
        <v>92.399999999999991</v>
      </c>
      <c r="L614" s="34"/>
      <c r="M614" s="42">
        <v>4599.5999999999995</v>
      </c>
      <c r="N614" s="38">
        <f t="shared" si="71"/>
        <v>0</v>
      </c>
      <c r="O614" s="39" t="str">
        <f t="shared" si="72"/>
        <v>Аннотация</v>
      </c>
      <c r="P614" s="40" t="s">
        <v>1214</v>
      </c>
    </row>
    <row r="615" spans="1:16" ht="45" x14ac:dyDescent="0.25">
      <c r="A615" s="51" t="s">
        <v>478</v>
      </c>
      <c r="B615" s="29" t="s">
        <v>300</v>
      </c>
      <c r="C615" s="47"/>
      <c r="D615" s="64">
        <v>701319603</v>
      </c>
      <c r="E615" s="32" t="s">
        <v>1162</v>
      </c>
      <c r="F615" s="32" t="s">
        <v>1163</v>
      </c>
      <c r="G615" s="32" t="str">
        <f t="shared" si="70"/>
        <v>Основы экономики машиностроения: ЭУМК / Гуреева М.А</v>
      </c>
      <c r="H615" s="69">
        <v>2025</v>
      </c>
      <c r="I615" s="41" t="s">
        <v>159</v>
      </c>
      <c r="J615" s="34"/>
      <c r="K615" s="42">
        <v>292.8</v>
      </c>
      <c r="L615" s="34"/>
      <c r="M615" s="42">
        <v>14649.6</v>
      </c>
      <c r="N615" s="38">
        <f t="shared" si="71"/>
        <v>0</v>
      </c>
      <c r="O615" s="39" t="str">
        <f t="shared" si="72"/>
        <v>Аннотация</v>
      </c>
      <c r="P615" s="40" t="s">
        <v>1164</v>
      </c>
    </row>
    <row r="616" spans="1:16" ht="36" x14ac:dyDescent="0.25">
      <c r="A616" s="51" t="s">
        <v>478</v>
      </c>
      <c r="B616" s="29" t="s">
        <v>300</v>
      </c>
      <c r="C616" s="47"/>
      <c r="D616" s="64">
        <v>702319301</v>
      </c>
      <c r="E616" s="32" t="s">
        <v>487</v>
      </c>
      <c r="F616" s="32" t="s">
        <v>488</v>
      </c>
      <c r="G616" s="32" t="str">
        <f t="shared" si="70"/>
        <v>Инженерная графика: ЭУМК / Муравьев С.Н.</v>
      </c>
      <c r="H616" s="69">
        <v>2025</v>
      </c>
      <c r="I616" s="41" t="s">
        <v>159</v>
      </c>
      <c r="J616" s="34"/>
      <c r="K616" s="42">
        <v>296.39999999999998</v>
      </c>
      <c r="L616" s="34"/>
      <c r="M616" s="42">
        <v>14799.599999999999</v>
      </c>
      <c r="N616" s="38">
        <f t="shared" si="71"/>
        <v>0</v>
      </c>
      <c r="O616" s="39" t="str">
        <f t="shared" si="72"/>
        <v>Аннотация</v>
      </c>
      <c r="P616" s="40" t="s">
        <v>489</v>
      </c>
    </row>
    <row r="617" spans="1:16" ht="36" x14ac:dyDescent="0.25">
      <c r="A617" s="51" t="s">
        <v>478</v>
      </c>
      <c r="B617" s="29" t="s">
        <v>300</v>
      </c>
      <c r="C617" s="47"/>
      <c r="D617" s="64">
        <v>702319307</v>
      </c>
      <c r="E617" s="32" t="s">
        <v>232</v>
      </c>
      <c r="F617" s="32" t="s">
        <v>495</v>
      </c>
      <c r="G617" s="32" t="str">
        <f t="shared" si="70"/>
        <v>Электротехника и электроника: ЭУМК / Немцов М.В.</v>
      </c>
      <c r="H617" s="69">
        <v>2025</v>
      </c>
      <c r="I617" s="41" t="s">
        <v>159</v>
      </c>
      <c r="J617" s="34"/>
      <c r="K617" s="42">
        <v>350.4</v>
      </c>
      <c r="L617" s="34"/>
      <c r="M617" s="42">
        <v>17499.599999999999</v>
      </c>
      <c r="N617" s="38">
        <f t="shared" si="71"/>
        <v>0</v>
      </c>
      <c r="O617" s="39" t="str">
        <f t="shared" si="72"/>
        <v>Аннотация</v>
      </c>
      <c r="P617" s="40" t="s">
        <v>496</v>
      </c>
    </row>
    <row r="618" spans="1:16" ht="33.75" x14ac:dyDescent="0.25">
      <c r="A618" s="51" t="s">
        <v>478</v>
      </c>
      <c r="B618" s="29" t="s">
        <v>300</v>
      </c>
      <c r="C618" s="47"/>
      <c r="D618" s="64">
        <v>702319604</v>
      </c>
      <c r="E618" s="32" t="s">
        <v>287</v>
      </c>
      <c r="F618" s="32" t="s">
        <v>1149</v>
      </c>
      <c r="G618" s="32" t="str">
        <f t="shared" si="70"/>
        <v>Чтение рабочих чертежей: ПУМ / Феофанов А.Н.</v>
      </c>
      <c r="H618" s="69">
        <v>2025</v>
      </c>
      <c r="I618" s="41" t="s">
        <v>512</v>
      </c>
      <c r="J618" s="34"/>
      <c r="K618" s="42">
        <v>92.399999999999991</v>
      </c>
      <c r="L618" s="34"/>
      <c r="M618" s="42">
        <v>4599.5999999999995</v>
      </c>
      <c r="N618" s="38">
        <f t="shared" si="71"/>
        <v>0</v>
      </c>
      <c r="O618" s="39" t="str">
        <f t="shared" si="72"/>
        <v>Аннотация</v>
      </c>
      <c r="P618" s="40" t="s">
        <v>1214</v>
      </c>
    </row>
    <row r="619" spans="1:16" ht="90" x14ac:dyDescent="0.25">
      <c r="A619" s="51" t="s">
        <v>478</v>
      </c>
      <c r="B619" s="29" t="s">
        <v>301</v>
      </c>
      <c r="C619" s="47"/>
      <c r="D619" s="64">
        <v>702319625</v>
      </c>
      <c r="E619" s="32" t="s">
        <v>767</v>
      </c>
      <c r="F619" s="32" t="s">
        <v>1223</v>
      </c>
      <c r="G619" s="32" t="str">
        <f t="shared" si="70"/>
        <v>Чтение электрических схем и сборка электрических сетей: ПУМ / Бычков А.В.</v>
      </c>
      <c r="H619" s="69">
        <v>2025</v>
      </c>
      <c r="I619" s="41" t="s">
        <v>512</v>
      </c>
      <c r="J619" s="34"/>
      <c r="K619" s="42">
        <v>61.199999999999996</v>
      </c>
      <c r="L619" s="34"/>
      <c r="M619" s="42">
        <v>3050.4</v>
      </c>
      <c r="N619" s="38">
        <f t="shared" si="71"/>
        <v>0</v>
      </c>
      <c r="O619" s="39" t="str">
        <f t="shared" si="72"/>
        <v>Аннотация</v>
      </c>
      <c r="P619" s="40" t="s">
        <v>1224</v>
      </c>
    </row>
    <row r="620" spans="1:16" ht="90" x14ac:dyDescent="0.25">
      <c r="A620" s="51" t="s">
        <v>478</v>
      </c>
      <c r="B620" s="29" t="s">
        <v>301</v>
      </c>
      <c r="C620" s="47"/>
      <c r="D620" s="64">
        <v>701320796</v>
      </c>
      <c r="E620" s="32" t="s">
        <v>1215</v>
      </c>
      <c r="F620" s="32" t="s">
        <v>1216</v>
      </c>
      <c r="G620" s="32" t="str">
        <f t="shared" si="70"/>
        <v>Монтаж автоматических средств контроля, регулирования и управления холодильных установок: ПУМ / Колоянов Е.В.</v>
      </c>
      <c r="H620" s="69">
        <v>2025</v>
      </c>
      <c r="I620" s="41" t="s">
        <v>512</v>
      </c>
      <c r="J620" s="34"/>
      <c r="K620" s="42">
        <v>153.6</v>
      </c>
      <c r="L620" s="34"/>
      <c r="M620" s="42">
        <v>7700.4</v>
      </c>
      <c r="N620" s="38">
        <f t="shared" si="71"/>
        <v>0</v>
      </c>
      <c r="O620" s="39" t="str">
        <f t="shared" si="72"/>
        <v>Аннотация</v>
      </c>
      <c r="P620" s="40" t="s">
        <v>1217</v>
      </c>
    </row>
    <row r="621" spans="1:16" ht="90" x14ac:dyDescent="0.25">
      <c r="A621" s="51" t="s">
        <v>478</v>
      </c>
      <c r="B621" s="29" t="s">
        <v>301</v>
      </c>
      <c r="C621" s="47"/>
      <c r="D621" s="64">
        <v>702319301</v>
      </c>
      <c r="E621" s="32" t="s">
        <v>487</v>
      </c>
      <c r="F621" s="32" t="s">
        <v>488</v>
      </c>
      <c r="G621" s="32" t="str">
        <f t="shared" si="70"/>
        <v>Инженерная графика: ЭУМК / Муравьев С.Н.</v>
      </c>
      <c r="H621" s="69">
        <v>2025</v>
      </c>
      <c r="I621" s="41" t="s">
        <v>159</v>
      </c>
      <c r="J621" s="34"/>
      <c r="K621" s="42">
        <v>296.39999999999998</v>
      </c>
      <c r="L621" s="34"/>
      <c r="M621" s="42">
        <v>14799.599999999999</v>
      </c>
      <c r="N621" s="38">
        <f t="shared" si="71"/>
        <v>0</v>
      </c>
      <c r="O621" s="39" t="str">
        <f t="shared" si="72"/>
        <v>Аннотация</v>
      </c>
      <c r="P621" s="40" t="s">
        <v>489</v>
      </c>
    </row>
    <row r="622" spans="1:16" ht="90" x14ac:dyDescent="0.25">
      <c r="A622" s="51" t="s">
        <v>478</v>
      </c>
      <c r="B622" s="29" t="s">
        <v>301</v>
      </c>
      <c r="C622" s="47"/>
      <c r="D622" s="64">
        <v>702319307</v>
      </c>
      <c r="E622" s="32" t="s">
        <v>232</v>
      </c>
      <c r="F622" s="32" t="s">
        <v>495</v>
      </c>
      <c r="G622" s="32" t="str">
        <f t="shared" si="70"/>
        <v>Электротехника и электроника: ЭУМК / Немцов М.В.</v>
      </c>
      <c r="H622" s="69">
        <v>2025</v>
      </c>
      <c r="I622" s="41" t="s">
        <v>159</v>
      </c>
      <c r="J622" s="34"/>
      <c r="K622" s="42">
        <v>350.4</v>
      </c>
      <c r="L622" s="34"/>
      <c r="M622" s="42">
        <v>17499.599999999999</v>
      </c>
      <c r="N622" s="38">
        <f t="shared" si="71"/>
        <v>0</v>
      </c>
      <c r="O622" s="39" t="str">
        <f t="shared" si="72"/>
        <v>Аннотация</v>
      </c>
      <c r="P622" s="40" t="s">
        <v>496</v>
      </c>
    </row>
    <row r="623" spans="1:16" ht="90" x14ac:dyDescent="0.25">
      <c r="A623" s="51" t="s">
        <v>478</v>
      </c>
      <c r="B623" s="29" t="s">
        <v>301</v>
      </c>
      <c r="C623" s="47"/>
      <c r="D623" s="64">
        <v>702319604</v>
      </c>
      <c r="E623" s="32" t="s">
        <v>287</v>
      </c>
      <c r="F623" s="32" t="s">
        <v>1149</v>
      </c>
      <c r="G623" s="32" t="str">
        <f t="shared" si="70"/>
        <v>Чтение рабочих чертежей: ПУМ / Феофанов А.Н.</v>
      </c>
      <c r="H623" s="69">
        <v>2025</v>
      </c>
      <c r="I623" s="41" t="s">
        <v>512</v>
      </c>
      <c r="J623" s="34"/>
      <c r="K623" s="42">
        <v>92.399999999999991</v>
      </c>
      <c r="L623" s="34"/>
      <c r="M623" s="42">
        <v>4599.5999999999995</v>
      </c>
      <c r="N623" s="38">
        <f t="shared" si="71"/>
        <v>0</v>
      </c>
      <c r="O623" s="39" t="str">
        <f t="shared" si="72"/>
        <v>Аннотация</v>
      </c>
      <c r="P623" s="40" t="s">
        <v>1214</v>
      </c>
    </row>
    <row r="624" spans="1:16" ht="45" x14ac:dyDescent="0.25">
      <c r="A624" s="51" t="s">
        <v>478</v>
      </c>
      <c r="B624" s="29" t="s">
        <v>302</v>
      </c>
      <c r="C624" s="47"/>
      <c r="D624" s="64">
        <v>701319603</v>
      </c>
      <c r="E624" s="32" t="s">
        <v>1162</v>
      </c>
      <c r="F624" s="32" t="s">
        <v>1163</v>
      </c>
      <c r="G624" s="32" t="str">
        <f t="shared" si="70"/>
        <v>Основы экономики машиностроения: ЭУМК / Гуреева М.А</v>
      </c>
      <c r="H624" s="69">
        <v>2025</v>
      </c>
      <c r="I624" s="41" t="s">
        <v>159</v>
      </c>
      <c r="J624" s="34"/>
      <c r="K624" s="42">
        <v>292.8</v>
      </c>
      <c r="L624" s="34"/>
      <c r="M624" s="42">
        <v>14649.6</v>
      </c>
      <c r="N624" s="38">
        <f t="shared" si="71"/>
        <v>0</v>
      </c>
      <c r="O624" s="39" t="str">
        <f t="shared" si="72"/>
        <v>Аннотация</v>
      </c>
      <c r="P624" s="40" t="s">
        <v>1164</v>
      </c>
    </row>
    <row r="625" spans="1:16" ht="36" x14ac:dyDescent="0.25">
      <c r="A625" s="51" t="s">
        <v>478</v>
      </c>
      <c r="B625" s="29" t="s">
        <v>302</v>
      </c>
      <c r="C625" s="47"/>
      <c r="D625" s="64">
        <v>702319301</v>
      </c>
      <c r="E625" s="32" t="s">
        <v>487</v>
      </c>
      <c r="F625" s="32" t="s">
        <v>488</v>
      </c>
      <c r="G625" s="32" t="str">
        <f t="shared" si="70"/>
        <v>Инженерная графика: ЭУМК / Муравьев С.Н.</v>
      </c>
      <c r="H625" s="69">
        <v>2025</v>
      </c>
      <c r="I625" s="41" t="s">
        <v>159</v>
      </c>
      <c r="J625" s="34"/>
      <c r="K625" s="42">
        <v>296.39999999999998</v>
      </c>
      <c r="L625" s="34"/>
      <c r="M625" s="42">
        <v>14799.599999999999</v>
      </c>
      <c r="N625" s="38">
        <f t="shared" si="71"/>
        <v>0</v>
      </c>
      <c r="O625" s="39" t="str">
        <f t="shared" si="72"/>
        <v>Аннотация</v>
      </c>
      <c r="P625" s="40" t="s">
        <v>489</v>
      </c>
    </row>
    <row r="626" spans="1:16" ht="36" x14ac:dyDescent="0.25">
      <c r="A626" s="51" t="s">
        <v>478</v>
      </c>
      <c r="B626" s="29" t="s">
        <v>302</v>
      </c>
      <c r="C626" s="47"/>
      <c r="D626" s="64">
        <v>702319307</v>
      </c>
      <c r="E626" s="32" t="s">
        <v>232</v>
      </c>
      <c r="F626" s="32" t="s">
        <v>495</v>
      </c>
      <c r="G626" s="32" t="str">
        <f t="shared" si="70"/>
        <v>Электротехника и электроника: ЭУМК / Немцов М.В.</v>
      </c>
      <c r="H626" s="69">
        <v>2025</v>
      </c>
      <c r="I626" s="41" t="s">
        <v>159</v>
      </c>
      <c r="J626" s="34"/>
      <c r="K626" s="42">
        <v>350.4</v>
      </c>
      <c r="L626" s="34"/>
      <c r="M626" s="42">
        <v>17499.599999999999</v>
      </c>
      <c r="N626" s="38">
        <f t="shared" si="71"/>
        <v>0</v>
      </c>
      <c r="O626" s="39" t="str">
        <f t="shared" si="72"/>
        <v>Аннотация</v>
      </c>
      <c r="P626" s="40" t="s">
        <v>496</v>
      </c>
    </row>
    <row r="627" spans="1:16" ht="33.75" x14ac:dyDescent="0.25">
      <c r="A627" s="51" t="s">
        <v>478</v>
      </c>
      <c r="B627" s="29" t="s">
        <v>302</v>
      </c>
      <c r="C627" s="47"/>
      <c r="D627" s="64">
        <v>702319604</v>
      </c>
      <c r="E627" s="32" t="s">
        <v>287</v>
      </c>
      <c r="F627" s="32" t="s">
        <v>1149</v>
      </c>
      <c r="G627" s="32" t="str">
        <f t="shared" si="70"/>
        <v>Чтение рабочих чертежей: ПУМ / Феофанов А.Н.</v>
      </c>
      <c r="H627" s="69">
        <v>2025</v>
      </c>
      <c r="I627" s="41" t="s">
        <v>512</v>
      </c>
      <c r="J627" s="34"/>
      <c r="K627" s="42">
        <v>92.399999999999991</v>
      </c>
      <c r="L627" s="34"/>
      <c r="M627" s="42">
        <v>4599.5999999999995</v>
      </c>
      <c r="N627" s="38">
        <f t="shared" si="71"/>
        <v>0</v>
      </c>
      <c r="O627" s="39" t="str">
        <f t="shared" si="72"/>
        <v>Аннотация</v>
      </c>
      <c r="P627" s="40" t="s">
        <v>1214</v>
      </c>
    </row>
    <row r="628" spans="1:16" ht="45" x14ac:dyDescent="0.25">
      <c r="A628" s="51" t="s">
        <v>478</v>
      </c>
      <c r="B628" s="29" t="s">
        <v>303</v>
      </c>
      <c r="C628" s="47"/>
      <c r="D628" s="64">
        <v>702319672</v>
      </c>
      <c r="E628" s="32" t="s">
        <v>1274</v>
      </c>
      <c r="F628" s="32" t="s">
        <v>1275</v>
      </c>
      <c r="G628" s="32" t="str">
        <f t="shared" si="70"/>
        <v>Разработка алгоритмов управления мехатронными системами: ПУМ / Архипов М.В.</v>
      </c>
      <c r="H628" s="69">
        <v>2025</v>
      </c>
      <c r="I628" s="41" t="s">
        <v>512</v>
      </c>
      <c r="J628" s="34"/>
      <c r="K628" s="42">
        <v>61.199999999999996</v>
      </c>
      <c r="L628" s="34"/>
      <c r="M628" s="42">
        <v>3050.4</v>
      </c>
      <c r="N628" s="38">
        <f t="shared" si="71"/>
        <v>0</v>
      </c>
      <c r="O628" s="39" t="str">
        <f t="shared" si="72"/>
        <v>Аннотация</v>
      </c>
      <c r="P628" s="40" t="s">
        <v>1276</v>
      </c>
    </row>
    <row r="629" spans="1:16" ht="60" x14ac:dyDescent="0.25">
      <c r="A629" s="51" t="s">
        <v>478</v>
      </c>
      <c r="B629" s="29" t="s">
        <v>303</v>
      </c>
      <c r="C629" s="47"/>
      <c r="D629" s="64">
        <v>702319626</v>
      </c>
      <c r="E629" s="32" t="s">
        <v>767</v>
      </c>
      <c r="F629" s="32" t="s">
        <v>1277</v>
      </c>
      <c r="G629" s="32" t="str">
        <f t="shared" si="70"/>
        <v>Организация рабочей среды для компетенций "Мехатроника", "Мобильная робототехника": ПУМ / Бычков А.В.</v>
      </c>
      <c r="H629" s="69">
        <v>2025</v>
      </c>
      <c r="I629" s="41" t="s">
        <v>512</v>
      </c>
      <c r="J629" s="34"/>
      <c r="K629" s="42">
        <v>61.199999999999996</v>
      </c>
      <c r="L629" s="34"/>
      <c r="M629" s="42">
        <v>3050.4</v>
      </c>
      <c r="N629" s="38">
        <f t="shared" si="71"/>
        <v>0</v>
      </c>
      <c r="O629" s="39" t="str">
        <f t="shared" si="72"/>
        <v>Аннотация</v>
      </c>
      <c r="P629" s="40" t="s">
        <v>1278</v>
      </c>
    </row>
    <row r="630" spans="1:16" ht="45" x14ac:dyDescent="0.25">
      <c r="A630" s="51" t="s">
        <v>478</v>
      </c>
      <c r="B630" s="29" t="s">
        <v>303</v>
      </c>
      <c r="C630" s="47"/>
      <c r="D630" s="64">
        <v>702319680</v>
      </c>
      <c r="E630" s="32" t="s">
        <v>767</v>
      </c>
      <c r="F630" s="32" t="s">
        <v>1279</v>
      </c>
      <c r="G630" s="32" t="str">
        <f t="shared" ref="G630:G680" si="73">F630 &amp; " / " &amp; E630</f>
        <v>Основы автоматического управления: ЭУМК / Бычков А.В.</v>
      </c>
      <c r="H630" s="69">
        <v>2025</v>
      </c>
      <c r="I630" s="41" t="s">
        <v>159</v>
      </c>
      <c r="J630" s="34"/>
      <c r="K630" s="42">
        <v>242.39999999999998</v>
      </c>
      <c r="L630" s="34"/>
      <c r="M630" s="42">
        <v>12099.6</v>
      </c>
      <c r="N630" s="38">
        <f t="shared" si="71"/>
        <v>0</v>
      </c>
      <c r="O630" s="39" t="str">
        <f t="shared" si="72"/>
        <v>Аннотация</v>
      </c>
      <c r="P630" s="40" t="s">
        <v>1280</v>
      </c>
    </row>
    <row r="631" spans="1:16" ht="45" x14ac:dyDescent="0.25">
      <c r="A631" s="51" t="s">
        <v>478</v>
      </c>
      <c r="B631" s="29" t="s">
        <v>303</v>
      </c>
      <c r="C631" s="47"/>
      <c r="D631" s="64">
        <v>702319625</v>
      </c>
      <c r="E631" s="32" t="s">
        <v>767</v>
      </c>
      <c r="F631" s="32" t="s">
        <v>1223</v>
      </c>
      <c r="G631" s="32" t="str">
        <f t="shared" si="73"/>
        <v>Чтение электрических схем и сборка электрических сетей: ПУМ / Бычков А.В.</v>
      </c>
      <c r="H631" s="69">
        <v>2025</v>
      </c>
      <c r="I631" s="41" t="s">
        <v>512</v>
      </c>
      <c r="J631" s="34"/>
      <c r="K631" s="42">
        <v>61.199999999999996</v>
      </c>
      <c r="L631" s="34"/>
      <c r="M631" s="42">
        <v>3050.4</v>
      </c>
      <c r="N631" s="38">
        <f t="shared" si="71"/>
        <v>0</v>
      </c>
      <c r="O631" s="39" t="str">
        <f t="shared" si="72"/>
        <v>Аннотация</v>
      </c>
      <c r="P631" s="40" t="s">
        <v>1224</v>
      </c>
    </row>
    <row r="632" spans="1:16" ht="45" x14ac:dyDescent="0.25">
      <c r="A632" s="51" t="s">
        <v>478</v>
      </c>
      <c r="B632" s="29" t="s">
        <v>303</v>
      </c>
      <c r="C632" s="47"/>
      <c r="D632" s="64">
        <v>702319510</v>
      </c>
      <c r="E632" s="32" t="s">
        <v>284</v>
      </c>
      <c r="F632" s="32" t="s">
        <v>1281</v>
      </c>
      <c r="G632" s="32" t="str">
        <f t="shared" si="73"/>
        <v>Техническая механика: ЭУМК / Вереина Л.И.</v>
      </c>
      <c r="H632" s="69">
        <v>2025</v>
      </c>
      <c r="I632" s="41" t="s">
        <v>159</v>
      </c>
      <c r="J632" s="34"/>
      <c r="K632" s="42">
        <v>330</v>
      </c>
      <c r="L632" s="34"/>
      <c r="M632" s="42">
        <v>16500</v>
      </c>
      <c r="N632" s="38">
        <f t="shared" si="71"/>
        <v>0</v>
      </c>
      <c r="O632" s="39" t="str">
        <f t="shared" si="72"/>
        <v>Аннотация</v>
      </c>
      <c r="P632" s="40" t="s">
        <v>1282</v>
      </c>
    </row>
    <row r="633" spans="1:16" ht="45" x14ac:dyDescent="0.25">
      <c r="A633" s="51" t="s">
        <v>478</v>
      </c>
      <c r="B633" s="29" t="s">
        <v>303</v>
      </c>
      <c r="C633" s="47"/>
      <c r="D633" s="64">
        <v>702319509</v>
      </c>
      <c r="E633" s="32" t="s">
        <v>235</v>
      </c>
      <c r="F633" s="32" t="s">
        <v>1085</v>
      </c>
      <c r="G633" s="32" t="str">
        <f t="shared" si="73"/>
        <v>Менеджмент: ЭУМК / Драчева Е.Л.</v>
      </c>
      <c r="H633" s="69">
        <v>2025</v>
      </c>
      <c r="I633" s="41" t="s">
        <v>159</v>
      </c>
      <c r="J633" s="34"/>
      <c r="K633" s="42">
        <v>338.4</v>
      </c>
      <c r="L633" s="34"/>
      <c r="M633" s="42">
        <v>16899.599999999999</v>
      </c>
      <c r="N633" s="38">
        <f t="shared" si="71"/>
        <v>0</v>
      </c>
      <c r="O633" s="39" t="str">
        <f t="shared" si="72"/>
        <v>Аннотация</v>
      </c>
      <c r="P633" s="40" t="s">
        <v>1086</v>
      </c>
    </row>
    <row r="634" spans="1:16" ht="45" x14ac:dyDescent="0.25">
      <c r="A634" s="51" t="s">
        <v>478</v>
      </c>
      <c r="B634" s="29" t="s">
        <v>303</v>
      </c>
      <c r="C634" s="47"/>
      <c r="D634" s="64">
        <v>702319592</v>
      </c>
      <c r="E634" s="32" t="s">
        <v>298</v>
      </c>
      <c r="F634" s="32" t="s">
        <v>1283</v>
      </c>
      <c r="G634" s="32" t="str">
        <f t="shared" si="73"/>
        <v xml:space="preserve"> Чтение гидравлических и пневматических схем: ПУМ / Ермолаев В.В.</v>
      </c>
      <c r="H634" s="69">
        <v>2025</v>
      </c>
      <c r="I634" s="41" t="s">
        <v>512</v>
      </c>
      <c r="J634" s="34"/>
      <c r="K634" s="42">
        <v>61.199999999999996</v>
      </c>
      <c r="L634" s="34"/>
      <c r="M634" s="42">
        <v>3050.4</v>
      </c>
      <c r="N634" s="38">
        <f t="shared" si="71"/>
        <v>0</v>
      </c>
      <c r="O634" s="39" t="str">
        <f t="shared" si="72"/>
        <v>Аннотация</v>
      </c>
      <c r="P634" s="40" t="s">
        <v>1284</v>
      </c>
    </row>
    <row r="635" spans="1:16" ht="60" x14ac:dyDescent="0.25">
      <c r="A635" s="51" t="s">
        <v>478</v>
      </c>
      <c r="B635" s="29" t="s">
        <v>303</v>
      </c>
      <c r="C635" s="47"/>
      <c r="D635" s="64">
        <v>702320219</v>
      </c>
      <c r="E635" s="32" t="s">
        <v>298</v>
      </c>
      <c r="F635" s="32" t="s">
        <v>1285</v>
      </c>
      <c r="G635" s="32" t="str">
        <f t="shared" si="73"/>
        <v>Онлайн-курс: Составление отдельных видов гидравлических и пневматических систем / Ермолаев В.В.</v>
      </c>
      <c r="H635" s="69">
        <v>2025</v>
      </c>
      <c r="I635" s="41" t="s">
        <v>480</v>
      </c>
      <c r="J635" s="34"/>
      <c r="K635" s="42">
        <v>334.8</v>
      </c>
      <c r="L635" s="34"/>
      <c r="M635" s="42">
        <v>16740</v>
      </c>
      <c r="N635" s="38">
        <f t="shared" si="71"/>
        <v>0</v>
      </c>
      <c r="O635" s="39" t="str">
        <f t="shared" si="72"/>
        <v>Аннотация</v>
      </c>
      <c r="P635" s="40" t="s">
        <v>1286</v>
      </c>
    </row>
    <row r="636" spans="1:16" ht="45" x14ac:dyDescent="0.25">
      <c r="A636" s="51" t="s">
        <v>478</v>
      </c>
      <c r="B636" s="29" t="s">
        <v>303</v>
      </c>
      <c r="C636" s="47"/>
      <c r="D636" s="64">
        <v>702320218</v>
      </c>
      <c r="E636" s="32" t="s">
        <v>298</v>
      </c>
      <c r="F636" s="32" t="s">
        <v>1287</v>
      </c>
      <c r="G636" s="32" t="str">
        <f t="shared" si="73"/>
        <v>Онлайн-курс: Чтение гидравлических и пневматических систем / Ермолаев В.В.</v>
      </c>
      <c r="H636" s="69">
        <v>2025</v>
      </c>
      <c r="I636" s="41" t="s">
        <v>480</v>
      </c>
      <c r="J636" s="34"/>
      <c r="K636" s="42">
        <v>334.8</v>
      </c>
      <c r="L636" s="34"/>
      <c r="M636" s="42">
        <v>16740</v>
      </c>
      <c r="N636" s="38">
        <f t="shared" si="71"/>
        <v>0</v>
      </c>
      <c r="O636" s="39" t="str">
        <f t="shared" si="72"/>
        <v>Аннотация</v>
      </c>
      <c r="P636" s="40" t="s">
        <v>1288</v>
      </c>
    </row>
    <row r="637" spans="1:16" ht="45" x14ac:dyDescent="0.25">
      <c r="A637" s="51" t="s">
        <v>478</v>
      </c>
      <c r="B637" s="29" t="s">
        <v>303</v>
      </c>
      <c r="C637" s="47"/>
      <c r="D637" s="64">
        <v>702320217</v>
      </c>
      <c r="E637" s="32" t="s">
        <v>298</v>
      </c>
      <c r="F637" s="32" t="s">
        <v>1289</v>
      </c>
      <c r="G637" s="32" t="str">
        <f t="shared" si="73"/>
        <v>Онлайн-курс: Элементы гидравлических и пневматических систем / Ермолаев В.В.</v>
      </c>
      <c r="H637" s="69">
        <v>2025</v>
      </c>
      <c r="I637" s="41" t="s">
        <v>480</v>
      </c>
      <c r="J637" s="34"/>
      <c r="K637" s="42">
        <v>334.8</v>
      </c>
      <c r="L637" s="34"/>
      <c r="M637" s="42">
        <v>16740</v>
      </c>
      <c r="N637" s="38">
        <f t="shared" si="71"/>
        <v>0</v>
      </c>
      <c r="O637" s="39" t="str">
        <f t="shared" si="72"/>
        <v>Аннотация</v>
      </c>
      <c r="P637" s="40" t="s">
        <v>1290</v>
      </c>
    </row>
    <row r="638" spans="1:16" ht="60" x14ac:dyDescent="0.25">
      <c r="A638" s="51" t="s">
        <v>478</v>
      </c>
      <c r="B638" s="29" t="s">
        <v>303</v>
      </c>
      <c r="C638" s="47"/>
      <c r="D638" s="64">
        <v>702319591</v>
      </c>
      <c r="E638" s="32" t="s">
        <v>298</v>
      </c>
      <c r="F638" s="32" t="s">
        <v>1291</v>
      </c>
      <c r="G638" s="32" t="str">
        <f t="shared" si="73"/>
        <v>Расчет параметров электрических, пневматических и гидравлических схем: ПУМ / Ермолаев В.В.</v>
      </c>
      <c r="H638" s="69">
        <v>2025</v>
      </c>
      <c r="I638" s="41" t="s">
        <v>512</v>
      </c>
      <c r="J638" s="34"/>
      <c r="K638" s="42">
        <v>61.199999999999996</v>
      </c>
      <c r="L638" s="34"/>
      <c r="M638" s="42">
        <v>3050.4</v>
      </c>
      <c r="N638" s="38">
        <f t="shared" si="71"/>
        <v>0</v>
      </c>
      <c r="O638" s="39" t="str">
        <f t="shared" si="72"/>
        <v>Аннотация</v>
      </c>
      <c r="P638" s="40" t="s">
        <v>1292</v>
      </c>
    </row>
    <row r="639" spans="1:16" ht="60" x14ac:dyDescent="0.25">
      <c r="A639" s="51" t="s">
        <v>478</v>
      </c>
      <c r="B639" s="29" t="s">
        <v>303</v>
      </c>
      <c r="C639" s="47"/>
      <c r="D639" s="64">
        <v>702319731</v>
      </c>
      <c r="E639" s="32" t="s">
        <v>298</v>
      </c>
      <c r="F639" s="32" t="s">
        <v>1293</v>
      </c>
      <c r="G639" s="32" t="str">
        <f t="shared" si="73"/>
        <v>Составление структурных, функциональных, принципиальных схем мехатронных систем: ПУМ / Ермолаев В.В.</v>
      </c>
      <c r="H639" s="69">
        <v>2025</v>
      </c>
      <c r="I639" s="41" t="s">
        <v>512</v>
      </c>
      <c r="J639" s="34"/>
      <c r="K639" s="42">
        <v>92.399999999999991</v>
      </c>
      <c r="L639" s="34"/>
      <c r="M639" s="42">
        <v>4599.5999999999995</v>
      </c>
      <c r="N639" s="38">
        <f t="shared" si="71"/>
        <v>0</v>
      </c>
      <c r="O639" s="39" t="str">
        <f t="shared" si="72"/>
        <v>Аннотация</v>
      </c>
      <c r="P639" s="40" t="s">
        <v>1294</v>
      </c>
    </row>
    <row r="640" spans="1:16" ht="45" x14ac:dyDescent="0.25">
      <c r="A640" s="51" t="s">
        <v>478</v>
      </c>
      <c r="B640" s="29" t="s">
        <v>303</v>
      </c>
      <c r="C640" s="47"/>
      <c r="D640" s="64">
        <v>702319576</v>
      </c>
      <c r="E640" s="32" t="s">
        <v>298</v>
      </c>
      <c r="F640" s="32" t="s">
        <v>1295</v>
      </c>
      <c r="G640" s="32" t="str">
        <f t="shared" si="73"/>
        <v>Элементы гидравлических и пневматических систем: ЭУМК / Ермолаев В.В.</v>
      </c>
      <c r="H640" s="69">
        <v>2025</v>
      </c>
      <c r="I640" s="41" t="s">
        <v>159</v>
      </c>
      <c r="J640" s="34"/>
      <c r="K640" s="42">
        <v>228</v>
      </c>
      <c r="L640" s="34"/>
      <c r="M640" s="42">
        <v>11400</v>
      </c>
      <c r="N640" s="38">
        <f t="shared" si="71"/>
        <v>0</v>
      </c>
      <c r="O640" s="39" t="str">
        <f t="shared" si="72"/>
        <v>Аннотация</v>
      </c>
      <c r="P640" s="40" t="s">
        <v>1296</v>
      </c>
    </row>
    <row r="641" spans="1:16" ht="45" x14ac:dyDescent="0.25">
      <c r="A641" s="51" t="s">
        <v>478</v>
      </c>
      <c r="B641" s="29" t="s">
        <v>303</v>
      </c>
      <c r="C641" s="47"/>
      <c r="D641" s="64">
        <v>702319489</v>
      </c>
      <c r="E641" s="32" t="s">
        <v>274</v>
      </c>
      <c r="F641" s="32" t="s">
        <v>1297</v>
      </c>
      <c r="G641" s="32" t="str">
        <f t="shared" si="73"/>
        <v>Метрология, стандартизация и сертификация в машиностроении: ЭУМК / Зайцев С.А.</v>
      </c>
      <c r="H641" s="69">
        <v>2025</v>
      </c>
      <c r="I641" s="41" t="s">
        <v>159</v>
      </c>
      <c r="J641" s="34"/>
      <c r="K641" s="42">
        <v>292.8</v>
      </c>
      <c r="L641" s="34"/>
      <c r="M641" s="42">
        <v>14649.6</v>
      </c>
      <c r="N641" s="38">
        <f t="shared" si="71"/>
        <v>0</v>
      </c>
      <c r="O641" s="39" t="str">
        <f t="shared" si="72"/>
        <v>Аннотация</v>
      </c>
      <c r="P641" s="40" t="s">
        <v>1298</v>
      </c>
    </row>
    <row r="642" spans="1:16" ht="60" x14ac:dyDescent="0.25">
      <c r="A642" s="51" t="s">
        <v>478</v>
      </c>
      <c r="B642" s="29" t="s">
        <v>303</v>
      </c>
      <c r="C642" s="47"/>
      <c r="D642" s="64">
        <v>701320602</v>
      </c>
      <c r="E642" s="32" t="s">
        <v>1299</v>
      </c>
      <c r="F642" s="32" t="s">
        <v>1300</v>
      </c>
      <c r="G642" s="32" t="str">
        <f t="shared" si="73"/>
        <v xml:space="preserve"> Техническое обслуживание узлов и агрегатов мехатронных устройств и систем: ПУМ / Исупов М.Ю.</v>
      </c>
      <c r="H642" s="69">
        <v>2025</v>
      </c>
      <c r="I642" s="41" t="s">
        <v>512</v>
      </c>
      <c r="J642" s="34"/>
      <c r="K642" s="42">
        <v>61.199999999999996</v>
      </c>
      <c r="L642" s="34"/>
      <c r="M642" s="42">
        <v>3050.4</v>
      </c>
      <c r="N642" s="38">
        <f t="shared" si="71"/>
        <v>0</v>
      </c>
      <c r="O642" s="39" t="str">
        <f t="shared" si="72"/>
        <v>Аннотация</v>
      </c>
      <c r="P642" s="40" t="s">
        <v>1301</v>
      </c>
    </row>
    <row r="643" spans="1:16" ht="60" x14ac:dyDescent="0.25">
      <c r="A643" s="51" t="s">
        <v>478</v>
      </c>
      <c r="B643" s="29" t="s">
        <v>303</v>
      </c>
      <c r="C643" s="47"/>
      <c r="D643" s="64">
        <v>701320605</v>
      </c>
      <c r="E643" s="32" t="s">
        <v>1299</v>
      </c>
      <c r="F643" s="32" t="s">
        <v>1302</v>
      </c>
      <c r="G643" s="32" t="str">
        <f t="shared" si="73"/>
        <v>Диагностика и техническое обслуживание мехатронных устройств и систем: ПУМ / Исупов М.Ю.</v>
      </c>
      <c r="H643" s="69">
        <v>2025</v>
      </c>
      <c r="I643" s="41" t="s">
        <v>512</v>
      </c>
      <c r="J643" s="34"/>
      <c r="K643" s="42">
        <v>123.6</v>
      </c>
      <c r="L643" s="34"/>
      <c r="M643" s="42">
        <v>6200.4</v>
      </c>
      <c r="N643" s="38">
        <f t="shared" si="71"/>
        <v>0</v>
      </c>
      <c r="O643" s="39" t="str">
        <f t="shared" si="72"/>
        <v>Аннотация</v>
      </c>
      <c r="P643" s="40" t="s">
        <v>1303</v>
      </c>
    </row>
    <row r="644" spans="1:16" ht="60" x14ac:dyDescent="0.25">
      <c r="A644" s="51" t="s">
        <v>478</v>
      </c>
      <c r="B644" s="29" t="s">
        <v>303</v>
      </c>
      <c r="C644" s="47"/>
      <c r="D644" s="64">
        <v>701320603</v>
      </c>
      <c r="E644" s="32" t="s">
        <v>1299</v>
      </c>
      <c r="F644" s="32" t="s">
        <v>1304</v>
      </c>
      <c r="G644" s="32" t="str">
        <f t="shared" si="73"/>
        <v>Контроль технического состояния узлов и агрегатов мехатронных устройств и систем: ПУМ / Исупов М.Ю.</v>
      </c>
      <c r="H644" s="69">
        <v>2025</v>
      </c>
      <c r="I644" s="41" t="s">
        <v>512</v>
      </c>
      <c r="J644" s="34"/>
      <c r="K644" s="42">
        <v>61.199999999999996</v>
      </c>
      <c r="L644" s="34"/>
      <c r="M644" s="42">
        <v>3050.4</v>
      </c>
      <c r="N644" s="38">
        <f t="shared" si="71"/>
        <v>0</v>
      </c>
      <c r="O644" s="39" t="str">
        <f t="shared" si="72"/>
        <v>Аннотация</v>
      </c>
      <c r="P644" s="40" t="s">
        <v>1305</v>
      </c>
    </row>
    <row r="645" spans="1:16" ht="60" x14ac:dyDescent="0.25">
      <c r="A645" s="51" t="s">
        <v>478</v>
      </c>
      <c r="B645" s="29" t="s">
        <v>303</v>
      </c>
      <c r="C645" s="47"/>
      <c r="D645" s="64">
        <v>701320590</v>
      </c>
      <c r="E645" s="32" t="s">
        <v>1299</v>
      </c>
      <c r="F645" s="32" t="s">
        <v>1306</v>
      </c>
      <c r="G645" s="32" t="str">
        <f t="shared" si="73"/>
        <v>Монтаж оборудования мехатронных устройств и систем, пусконаладочные работы: ПУМ / Исупов М.Ю.</v>
      </c>
      <c r="H645" s="69">
        <v>2025</v>
      </c>
      <c r="I645" s="41" t="s">
        <v>512</v>
      </c>
      <c r="J645" s="34"/>
      <c r="K645" s="42">
        <v>123.6</v>
      </c>
      <c r="L645" s="34"/>
      <c r="M645" s="42">
        <v>6200.4</v>
      </c>
      <c r="N645" s="38">
        <f t="shared" si="71"/>
        <v>0</v>
      </c>
      <c r="O645" s="39" t="str">
        <f t="shared" si="72"/>
        <v>Аннотация</v>
      </c>
      <c r="P645" s="40" t="s">
        <v>1307</v>
      </c>
    </row>
    <row r="646" spans="1:16" ht="60" x14ac:dyDescent="0.25">
      <c r="A646" s="51" t="s">
        <v>478</v>
      </c>
      <c r="B646" s="29" t="s">
        <v>303</v>
      </c>
      <c r="C646" s="47"/>
      <c r="D646" s="64">
        <v>701320589</v>
      </c>
      <c r="E646" s="32" t="s">
        <v>1299</v>
      </c>
      <c r="F646" s="32" t="s">
        <v>1308</v>
      </c>
      <c r="G646" s="32" t="str">
        <f t="shared" si="73"/>
        <v>Наладка и регулировка узлов, агрегатов и электронных модулей мехатронных систем: ПУМ / Исупов М.Ю.</v>
      </c>
      <c r="H646" s="69">
        <v>2025</v>
      </c>
      <c r="I646" s="41" t="s">
        <v>512</v>
      </c>
      <c r="J646" s="34"/>
      <c r="K646" s="42">
        <v>61.199999999999996</v>
      </c>
      <c r="L646" s="34"/>
      <c r="M646" s="42">
        <v>3050.4</v>
      </c>
      <c r="N646" s="38">
        <f t="shared" si="71"/>
        <v>0</v>
      </c>
      <c r="O646" s="39" t="str">
        <f t="shared" si="72"/>
        <v>Аннотация</v>
      </c>
      <c r="P646" s="40" t="s">
        <v>1309</v>
      </c>
    </row>
    <row r="647" spans="1:16" ht="45" x14ac:dyDescent="0.25">
      <c r="A647" s="51" t="s">
        <v>478</v>
      </c>
      <c r="B647" s="29" t="s">
        <v>303</v>
      </c>
      <c r="C647" s="47"/>
      <c r="D647" s="64">
        <v>701320591</v>
      </c>
      <c r="E647" s="32" t="s">
        <v>1299</v>
      </c>
      <c r="F647" s="32" t="s">
        <v>1310</v>
      </c>
      <c r="G647" s="32" t="str">
        <f t="shared" si="73"/>
        <v>Настройка мехатронных устройств и систем: ПУМ / Исупов М.Ю.</v>
      </c>
      <c r="H647" s="69">
        <v>2025</v>
      </c>
      <c r="I647" s="41" t="s">
        <v>512</v>
      </c>
      <c r="J647" s="34"/>
      <c r="K647" s="42">
        <v>123.6</v>
      </c>
      <c r="L647" s="34"/>
      <c r="M647" s="42">
        <v>6200.4</v>
      </c>
      <c r="N647" s="38">
        <f t="shared" si="71"/>
        <v>0</v>
      </c>
      <c r="O647" s="39" t="str">
        <f t="shared" si="72"/>
        <v>Аннотация</v>
      </c>
      <c r="P647" s="40" t="s">
        <v>1311</v>
      </c>
    </row>
    <row r="648" spans="1:16" ht="45" x14ac:dyDescent="0.25">
      <c r="A648" s="51" t="s">
        <v>478</v>
      </c>
      <c r="B648" s="29" t="s">
        <v>303</v>
      </c>
      <c r="C648" s="47"/>
      <c r="D648" s="64">
        <v>701320604</v>
      </c>
      <c r="E648" s="32" t="s">
        <v>1299</v>
      </c>
      <c r="F648" s="32" t="s">
        <v>1312</v>
      </c>
      <c r="G648" s="32" t="str">
        <f t="shared" si="73"/>
        <v>Проведение испытаний мехатронных устройств и систем: ПУМ / Исупов М.Ю.</v>
      </c>
      <c r="H648" s="69">
        <v>2025</v>
      </c>
      <c r="I648" s="41" t="s">
        <v>512</v>
      </c>
      <c r="J648" s="34"/>
      <c r="K648" s="42">
        <v>61.199999999999996</v>
      </c>
      <c r="L648" s="34"/>
      <c r="M648" s="42">
        <v>3050.4</v>
      </c>
      <c r="N648" s="38">
        <f t="shared" si="71"/>
        <v>0</v>
      </c>
      <c r="O648" s="39" t="str">
        <f t="shared" si="72"/>
        <v>Аннотация</v>
      </c>
      <c r="P648" s="40" t="s">
        <v>1313</v>
      </c>
    </row>
    <row r="649" spans="1:16" ht="45" x14ac:dyDescent="0.25">
      <c r="A649" s="51" t="s">
        <v>478</v>
      </c>
      <c r="B649" s="29" t="s">
        <v>303</v>
      </c>
      <c r="C649" s="47"/>
      <c r="D649" s="64">
        <v>701320588</v>
      </c>
      <c r="E649" s="32" t="s">
        <v>1299</v>
      </c>
      <c r="F649" s="32" t="s">
        <v>1314</v>
      </c>
      <c r="G649" s="32" t="str">
        <f t="shared" si="73"/>
        <v>Сборка узлов и агрегатов мехатронных устройств и систем: ПУМ / Исупов М.Ю.</v>
      </c>
      <c r="H649" s="69">
        <v>2025</v>
      </c>
      <c r="I649" s="41" t="s">
        <v>512</v>
      </c>
      <c r="J649" s="34"/>
      <c r="K649" s="42">
        <v>123.6</v>
      </c>
      <c r="L649" s="34"/>
      <c r="M649" s="42">
        <v>6200.4</v>
      </c>
      <c r="N649" s="38">
        <f t="shared" si="71"/>
        <v>0</v>
      </c>
      <c r="O649" s="39" t="str">
        <f t="shared" si="72"/>
        <v>Аннотация</v>
      </c>
      <c r="P649" s="40" t="s">
        <v>1315</v>
      </c>
    </row>
    <row r="650" spans="1:16" ht="45" x14ac:dyDescent="0.25">
      <c r="A650" s="51" t="s">
        <v>478</v>
      </c>
      <c r="B650" s="29" t="s">
        <v>303</v>
      </c>
      <c r="C650" s="47"/>
      <c r="D650" s="64">
        <v>702319500</v>
      </c>
      <c r="E650" s="32" t="s">
        <v>1316</v>
      </c>
      <c r="F650" s="32" t="s">
        <v>1317</v>
      </c>
      <c r="G650" s="32" t="str">
        <f t="shared" si="73"/>
        <v>Экологические основы природопользования: ЭУМК / Манько О.М.</v>
      </c>
      <c r="H650" s="69">
        <v>2025</v>
      </c>
      <c r="I650" s="41" t="s">
        <v>159</v>
      </c>
      <c r="J650" s="34"/>
      <c r="K650" s="42">
        <v>194.4</v>
      </c>
      <c r="L650" s="34"/>
      <c r="M650" s="42">
        <v>9699.6</v>
      </c>
      <c r="N650" s="38">
        <f t="shared" si="71"/>
        <v>0</v>
      </c>
      <c r="O650" s="39" t="str">
        <f t="shared" si="72"/>
        <v>Аннотация</v>
      </c>
      <c r="P650" s="40" t="s">
        <v>1318</v>
      </c>
    </row>
    <row r="651" spans="1:16" ht="45" x14ac:dyDescent="0.25">
      <c r="A651" s="51" t="s">
        <v>478</v>
      </c>
      <c r="B651" s="29" t="s">
        <v>303</v>
      </c>
      <c r="C651" s="47"/>
      <c r="D651" s="64">
        <v>701319715</v>
      </c>
      <c r="E651" s="32" t="s">
        <v>1155</v>
      </c>
      <c r="F651" s="32" t="s">
        <v>1319</v>
      </c>
      <c r="G651" s="32" t="str">
        <f t="shared" si="73"/>
        <v>Электрические машины и приводы: ЭУМК / Москаленко В.В.</v>
      </c>
      <c r="H651" s="69">
        <v>2025</v>
      </c>
      <c r="I651" s="41" t="s">
        <v>159</v>
      </c>
      <c r="J651" s="34"/>
      <c r="K651" s="42">
        <v>303.59999999999997</v>
      </c>
      <c r="L651" s="34"/>
      <c r="M651" s="42">
        <v>15200.4</v>
      </c>
      <c r="N651" s="38">
        <f t="shared" si="71"/>
        <v>0</v>
      </c>
      <c r="O651" s="39" t="str">
        <f t="shared" si="72"/>
        <v>Аннотация</v>
      </c>
      <c r="P651" s="40" t="s">
        <v>1320</v>
      </c>
    </row>
    <row r="652" spans="1:16" ht="45" x14ac:dyDescent="0.25">
      <c r="A652" s="51" t="s">
        <v>478</v>
      </c>
      <c r="B652" s="29" t="s">
        <v>303</v>
      </c>
      <c r="C652" s="47"/>
      <c r="D652" s="64">
        <v>702319301</v>
      </c>
      <c r="E652" s="32" t="s">
        <v>487</v>
      </c>
      <c r="F652" s="32" t="s">
        <v>488</v>
      </c>
      <c r="G652" s="32" t="str">
        <f t="shared" si="73"/>
        <v>Инженерная графика: ЭУМК / Муравьев С.Н.</v>
      </c>
      <c r="H652" s="69">
        <v>2025</v>
      </c>
      <c r="I652" s="41" t="s">
        <v>159</v>
      </c>
      <c r="J652" s="34"/>
      <c r="K652" s="42">
        <v>296.39999999999998</v>
      </c>
      <c r="L652" s="34"/>
      <c r="M652" s="42">
        <v>14799.599999999999</v>
      </c>
      <c r="N652" s="38">
        <f t="shared" si="71"/>
        <v>0</v>
      </c>
      <c r="O652" s="39" t="str">
        <f t="shared" si="72"/>
        <v>Аннотация</v>
      </c>
      <c r="P652" s="40" t="s">
        <v>489</v>
      </c>
    </row>
    <row r="653" spans="1:16" ht="45" x14ac:dyDescent="0.25">
      <c r="A653" s="51" t="s">
        <v>478</v>
      </c>
      <c r="B653" s="29" t="s">
        <v>303</v>
      </c>
      <c r="C653" s="47"/>
      <c r="D653" s="64">
        <v>701320509</v>
      </c>
      <c r="E653" s="32" t="s">
        <v>304</v>
      </c>
      <c r="F653" s="32" t="s">
        <v>484</v>
      </c>
      <c r="G653" s="32" t="str">
        <f t="shared" si="73"/>
        <v>Психология общения: ЭУМК / Панфилова А.П.</v>
      </c>
      <c r="H653" s="69">
        <v>2025</v>
      </c>
      <c r="I653" s="41" t="s">
        <v>159</v>
      </c>
      <c r="J653" s="34"/>
      <c r="K653" s="42">
        <v>210</v>
      </c>
      <c r="L653" s="34"/>
      <c r="M653" s="42">
        <v>10500</v>
      </c>
      <c r="N653" s="38">
        <f t="shared" si="71"/>
        <v>0</v>
      </c>
      <c r="O653" s="39" t="str">
        <f t="shared" si="72"/>
        <v>Аннотация</v>
      </c>
      <c r="P653" s="40" t="s">
        <v>485</v>
      </c>
    </row>
    <row r="654" spans="1:16" ht="45" x14ac:dyDescent="0.25">
      <c r="A654" s="51" t="s">
        <v>478</v>
      </c>
      <c r="B654" s="29" t="s">
        <v>303</v>
      </c>
      <c r="C654" s="47"/>
      <c r="D654" s="64">
        <v>701319712</v>
      </c>
      <c r="E654" s="32" t="s">
        <v>287</v>
      </c>
      <c r="F654" s="32" t="s">
        <v>1321</v>
      </c>
      <c r="G654" s="32" t="str">
        <f t="shared" si="73"/>
        <v>Разработка, моделирование и оптимизация работы мехатронных систем: ЭУМК / Феофанов А.Н.</v>
      </c>
      <c r="H654" s="69">
        <v>2025</v>
      </c>
      <c r="I654" s="41" t="s">
        <v>159</v>
      </c>
      <c r="J654" s="34"/>
      <c r="K654" s="42">
        <v>219.6</v>
      </c>
      <c r="L654" s="34"/>
      <c r="M654" s="42">
        <v>11000.4</v>
      </c>
      <c r="N654" s="38">
        <f t="shared" si="71"/>
        <v>0</v>
      </c>
      <c r="O654" s="39" t="str">
        <f t="shared" si="72"/>
        <v>Аннотация</v>
      </c>
      <c r="P654" s="40" t="s">
        <v>1322</v>
      </c>
    </row>
    <row r="655" spans="1:16" ht="45" x14ac:dyDescent="0.25">
      <c r="A655" s="51" t="s">
        <v>478</v>
      </c>
      <c r="B655" s="29" t="s">
        <v>303</v>
      </c>
      <c r="C655" s="47"/>
      <c r="D655" s="64">
        <v>701319713</v>
      </c>
      <c r="E655" s="32" t="s">
        <v>287</v>
      </c>
      <c r="F655" s="32" t="s">
        <v>1323</v>
      </c>
      <c r="G655" s="32" t="str">
        <f t="shared" si="73"/>
        <v>Техническое обслуживание, ремонт и испытание мехатронных систем: ЭУМК / Феофанов А.Н.</v>
      </c>
      <c r="H655" s="69">
        <v>2025</v>
      </c>
      <c r="I655" s="41" t="s">
        <v>159</v>
      </c>
      <c r="J655" s="34"/>
      <c r="K655" s="42">
        <v>256.8</v>
      </c>
      <c r="L655" s="34"/>
      <c r="M655" s="42">
        <v>12849.6</v>
      </c>
      <c r="N655" s="38">
        <f t="shared" si="71"/>
        <v>0</v>
      </c>
      <c r="O655" s="39" t="str">
        <f t="shared" si="72"/>
        <v>Аннотация</v>
      </c>
      <c r="P655" s="40" t="s">
        <v>1324</v>
      </c>
    </row>
    <row r="656" spans="1:16" ht="45" x14ac:dyDescent="0.25">
      <c r="A656" s="51" t="s">
        <v>478</v>
      </c>
      <c r="B656" s="29" t="s">
        <v>303</v>
      </c>
      <c r="C656" s="47"/>
      <c r="D656" s="64">
        <v>702319604</v>
      </c>
      <c r="E656" s="32" t="s">
        <v>287</v>
      </c>
      <c r="F656" s="32" t="s">
        <v>1149</v>
      </c>
      <c r="G656" s="32" t="str">
        <f t="shared" si="73"/>
        <v>Чтение рабочих чертежей: ПУМ / Феофанов А.Н.</v>
      </c>
      <c r="H656" s="69">
        <v>2025</v>
      </c>
      <c r="I656" s="41" t="s">
        <v>512</v>
      </c>
      <c r="J656" s="34"/>
      <c r="K656" s="42">
        <v>92.399999999999991</v>
      </c>
      <c r="L656" s="34"/>
      <c r="M656" s="42">
        <v>4599.5999999999995</v>
      </c>
      <c r="N656" s="38">
        <f t="shared" si="71"/>
        <v>0</v>
      </c>
      <c r="O656" s="39" t="str">
        <f t="shared" si="72"/>
        <v>Аннотация</v>
      </c>
      <c r="P656" s="40" t="s">
        <v>1214</v>
      </c>
    </row>
    <row r="657" spans="1:16" ht="45" x14ac:dyDescent="0.25">
      <c r="A657" s="51" t="s">
        <v>478</v>
      </c>
      <c r="B657" s="29" t="s">
        <v>303</v>
      </c>
      <c r="C657" s="47"/>
      <c r="D657" s="64">
        <v>702319753</v>
      </c>
      <c r="E657" s="32" t="s">
        <v>1325</v>
      </c>
      <c r="F657" s="32" t="s">
        <v>1326</v>
      </c>
      <c r="G657" s="32" t="str">
        <f t="shared" si="73"/>
        <v>Поиск и устранение неисправностей в работе мехатронной системы: ПУМ / Хайбуллов К.А.</v>
      </c>
      <c r="H657" s="69">
        <v>2025</v>
      </c>
      <c r="I657" s="41" t="s">
        <v>512</v>
      </c>
      <c r="J657" s="34"/>
      <c r="K657" s="42">
        <v>92.399999999999991</v>
      </c>
      <c r="L657" s="34"/>
      <c r="M657" s="42">
        <v>4599.5999999999995</v>
      </c>
      <c r="N657" s="38">
        <f t="shared" si="71"/>
        <v>0</v>
      </c>
      <c r="O657" s="39" t="str">
        <f t="shared" si="72"/>
        <v>Аннотация</v>
      </c>
      <c r="P657" s="40" t="s">
        <v>1327</v>
      </c>
    </row>
    <row r="658" spans="1:16" ht="90" x14ac:dyDescent="0.25">
      <c r="A658" s="51" t="s">
        <v>478</v>
      </c>
      <c r="B658" s="29" t="s">
        <v>303</v>
      </c>
      <c r="C658" s="47"/>
      <c r="D658" s="64">
        <v>702319754</v>
      </c>
      <c r="E658" s="32" t="s">
        <v>1325</v>
      </c>
      <c r="F658" s="32" t="s">
        <v>1328</v>
      </c>
      <c r="G658" s="32" t="str">
        <f t="shared" si="73"/>
        <v>Сборка узлов механической части, пневматических и электрических подключений согласно чертежам (несколько уровней сложности): ПУМ / Хайбуллов К.А.</v>
      </c>
      <c r="H658" s="69">
        <v>2025</v>
      </c>
      <c r="I658" s="41" t="s">
        <v>512</v>
      </c>
      <c r="J658" s="34"/>
      <c r="K658" s="42">
        <v>92.399999999999991</v>
      </c>
      <c r="L658" s="34"/>
      <c r="M658" s="42">
        <v>4599.5999999999995</v>
      </c>
      <c r="N658" s="38">
        <f t="shared" si="71"/>
        <v>0</v>
      </c>
      <c r="O658" s="39" t="str">
        <f t="shared" si="72"/>
        <v>Аннотация</v>
      </c>
      <c r="P658" s="40" t="s">
        <v>1329</v>
      </c>
    </row>
    <row r="659" spans="1:16" ht="45" x14ac:dyDescent="0.25">
      <c r="A659" s="51" t="s">
        <v>478</v>
      </c>
      <c r="B659" s="29" t="s">
        <v>303</v>
      </c>
      <c r="C659" s="47"/>
      <c r="D659" s="64">
        <v>701319460</v>
      </c>
      <c r="E659" s="32" t="s">
        <v>241</v>
      </c>
      <c r="F659" s="32" t="s">
        <v>1113</v>
      </c>
      <c r="G659" s="32" t="str">
        <f t="shared" si="73"/>
        <v>Электротехника: ЭУМК / Ярочкина Г.В.</v>
      </c>
      <c r="H659" s="69">
        <v>2025</v>
      </c>
      <c r="I659" s="41" t="s">
        <v>159</v>
      </c>
      <c r="J659" s="34"/>
      <c r="K659" s="42">
        <v>220.79999999999998</v>
      </c>
      <c r="L659" s="34"/>
      <c r="M659" s="42">
        <v>11049.6</v>
      </c>
      <c r="N659" s="38">
        <f t="shared" si="71"/>
        <v>0</v>
      </c>
      <c r="O659" s="39" t="str">
        <f t="shared" si="72"/>
        <v>Аннотация</v>
      </c>
      <c r="P659" s="40" t="s">
        <v>1114</v>
      </c>
    </row>
    <row r="660" spans="1:16" ht="75" x14ac:dyDescent="0.25">
      <c r="A660" s="51" t="s">
        <v>478</v>
      </c>
      <c r="B660" s="29" t="s">
        <v>1332</v>
      </c>
      <c r="C660" s="47"/>
      <c r="D660" s="64">
        <v>701320579</v>
      </c>
      <c r="E660" s="32" t="s">
        <v>1274</v>
      </c>
      <c r="F660" s="32" t="s">
        <v>1333</v>
      </c>
      <c r="G660" s="32" t="str">
        <f t="shared" si="73"/>
        <v>Периодический контроль предметов труда робототехнических комплексов: ПУМ / Архипов М.В.</v>
      </c>
      <c r="H660" s="69">
        <v>2025</v>
      </c>
      <c r="I660" s="41" t="s">
        <v>512</v>
      </c>
      <c r="J660" s="34"/>
      <c r="K660" s="42">
        <v>123.6</v>
      </c>
      <c r="L660" s="34"/>
      <c r="M660" s="42">
        <v>6200.4</v>
      </c>
      <c r="N660" s="38">
        <f t="shared" si="71"/>
        <v>0</v>
      </c>
      <c r="O660" s="39" t="str">
        <f t="shared" ref="O660:O698" si="74">HYPERLINK(P660,"Аннотация")</f>
        <v>Аннотация</v>
      </c>
      <c r="P660" s="40" t="s">
        <v>1334</v>
      </c>
    </row>
    <row r="661" spans="1:16" ht="75" x14ac:dyDescent="0.25">
      <c r="A661" s="51" t="s">
        <v>478</v>
      </c>
      <c r="B661" s="29" t="s">
        <v>1332</v>
      </c>
      <c r="C661" s="47"/>
      <c r="D661" s="64">
        <v>701320580</v>
      </c>
      <c r="E661" s="32" t="s">
        <v>1274</v>
      </c>
      <c r="F661" s="32" t="s">
        <v>1335</v>
      </c>
      <c r="G661" s="32" t="str">
        <f t="shared" si="73"/>
        <v>Техническое обслуживание при использовании  робототехнических комплексов: ПУМ / Архипов М.В.</v>
      </c>
      <c r="H661" s="69">
        <v>2025</v>
      </c>
      <c r="I661" s="41" t="s">
        <v>512</v>
      </c>
      <c r="J661" s="34"/>
      <c r="K661" s="42">
        <v>123.6</v>
      </c>
      <c r="L661" s="34"/>
      <c r="M661" s="42">
        <v>6200.4</v>
      </c>
      <c r="N661" s="38">
        <f t="shared" si="71"/>
        <v>0</v>
      </c>
      <c r="O661" s="39" t="str">
        <f t="shared" si="74"/>
        <v>Аннотация</v>
      </c>
      <c r="P661" s="40" t="s">
        <v>1336</v>
      </c>
    </row>
    <row r="662" spans="1:16" ht="75" x14ac:dyDescent="0.25">
      <c r="A662" s="51" t="s">
        <v>478</v>
      </c>
      <c r="B662" s="29" t="s">
        <v>305</v>
      </c>
      <c r="C662" s="47"/>
      <c r="D662" s="64">
        <v>701320579</v>
      </c>
      <c r="E662" s="32" t="s">
        <v>1274</v>
      </c>
      <c r="F662" s="32" t="s">
        <v>1333</v>
      </c>
      <c r="G662" s="32" t="str">
        <f t="shared" si="73"/>
        <v>Периодический контроль предметов труда робототехнических комплексов: ПУМ / Архипов М.В.</v>
      </c>
      <c r="H662" s="69">
        <v>2025</v>
      </c>
      <c r="I662" s="41" t="s">
        <v>512</v>
      </c>
      <c r="J662" s="34"/>
      <c r="K662" s="42">
        <v>123.6</v>
      </c>
      <c r="L662" s="34"/>
      <c r="M662" s="42">
        <v>6200.4</v>
      </c>
      <c r="N662" s="38">
        <f t="shared" si="71"/>
        <v>0</v>
      </c>
      <c r="O662" s="39" t="str">
        <f t="shared" si="74"/>
        <v>Аннотация</v>
      </c>
      <c r="P662" s="40" t="s">
        <v>1334</v>
      </c>
    </row>
    <row r="663" spans="1:16" ht="75" x14ac:dyDescent="0.25">
      <c r="A663" s="51" t="s">
        <v>478</v>
      </c>
      <c r="B663" s="29" t="s">
        <v>305</v>
      </c>
      <c r="C663" s="47"/>
      <c r="D663" s="64">
        <v>701320580</v>
      </c>
      <c r="E663" s="32" t="s">
        <v>1274</v>
      </c>
      <c r="F663" s="32" t="s">
        <v>1335</v>
      </c>
      <c r="G663" s="32" t="str">
        <f t="shared" si="73"/>
        <v>Техническое обслуживание при использовании  робототехнических комплексов: ПУМ / Архипов М.В.</v>
      </c>
      <c r="H663" s="69">
        <v>2025</v>
      </c>
      <c r="I663" s="41" t="s">
        <v>512</v>
      </c>
      <c r="J663" s="34"/>
      <c r="K663" s="42">
        <v>123.6</v>
      </c>
      <c r="L663" s="34"/>
      <c r="M663" s="42">
        <v>6200.4</v>
      </c>
      <c r="N663" s="38">
        <f t="shared" si="71"/>
        <v>0</v>
      </c>
      <c r="O663" s="39" t="str">
        <f t="shared" si="74"/>
        <v>Аннотация</v>
      </c>
      <c r="P663" s="40" t="s">
        <v>1336</v>
      </c>
    </row>
    <row r="664" spans="1:16" ht="75" x14ac:dyDescent="0.25">
      <c r="A664" s="51" t="s">
        <v>478</v>
      </c>
      <c r="B664" s="29" t="s">
        <v>305</v>
      </c>
      <c r="C664" s="47"/>
      <c r="D664" s="64">
        <v>702319510</v>
      </c>
      <c r="E664" s="32" t="s">
        <v>284</v>
      </c>
      <c r="F664" s="32" t="s">
        <v>1281</v>
      </c>
      <c r="G664" s="32" t="str">
        <f t="shared" si="73"/>
        <v>Техническая механика: ЭУМК / Вереина Л.И.</v>
      </c>
      <c r="H664" s="69">
        <v>2025</v>
      </c>
      <c r="I664" s="41" t="s">
        <v>159</v>
      </c>
      <c r="J664" s="34"/>
      <c r="K664" s="42">
        <v>330</v>
      </c>
      <c r="L664" s="34"/>
      <c r="M664" s="42">
        <v>16500</v>
      </c>
      <c r="N664" s="38">
        <f t="shared" si="71"/>
        <v>0</v>
      </c>
      <c r="O664" s="39" t="str">
        <f t="shared" si="74"/>
        <v>Аннотация</v>
      </c>
      <c r="P664" s="40" t="s">
        <v>1282</v>
      </c>
    </row>
    <row r="665" spans="1:16" ht="75" x14ac:dyDescent="0.25">
      <c r="A665" s="51" t="s">
        <v>478</v>
      </c>
      <c r="B665" s="29" t="s">
        <v>305</v>
      </c>
      <c r="C665" s="47"/>
      <c r="D665" s="64">
        <v>701320282</v>
      </c>
      <c r="E665" s="32" t="s">
        <v>949</v>
      </c>
      <c r="F665" s="32" t="s">
        <v>950</v>
      </c>
      <c r="G665" s="32" t="str">
        <f t="shared" si="73"/>
        <v>Обратное проектирование с помощью ручного измерительного инструмента: ПУМ / Ганьшин В.К.</v>
      </c>
      <c r="H665" s="69">
        <v>2025</v>
      </c>
      <c r="I665" s="41" t="s">
        <v>512</v>
      </c>
      <c r="J665" s="34"/>
      <c r="K665" s="42">
        <v>123.6</v>
      </c>
      <c r="L665" s="34"/>
      <c r="M665" s="42">
        <v>6200.4</v>
      </c>
      <c r="N665" s="38">
        <f t="shared" si="71"/>
        <v>0</v>
      </c>
      <c r="O665" s="39" t="str">
        <f t="shared" si="74"/>
        <v>Аннотация</v>
      </c>
      <c r="P665" s="40" t="s">
        <v>951</v>
      </c>
    </row>
    <row r="666" spans="1:16" ht="75" x14ac:dyDescent="0.25">
      <c r="A666" s="51" t="s">
        <v>478</v>
      </c>
      <c r="B666" s="29" t="s">
        <v>305</v>
      </c>
      <c r="C666" s="47"/>
      <c r="D666" s="64">
        <v>701320283</v>
      </c>
      <c r="E666" s="32" t="s">
        <v>949</v>
      </c>
      <c r="F666" s="32" t="s">
        <v>952</v>
      </c>
      <c r="G666" s="32" t="str">
        <f t="shared" si="73"/>
        <v>Оцифровка детали: ПУМ / Ганьшин В.К.</v>
      </c>
      <c r="H666" s="69">
        <v>2025</v>
      </c>
      <c r="I666" s="41" t="s">
        <v>512</v>
      </c>
      <c r="J666" s="34"/>
      <c r="K666" s="42">
        <v>123.6</v>
      </c>
      <c r="L666" s="34"/>
      <c r="M666" s="42">
        <v>6200.4</v>
      </c>
      <c r="N666" s="38">
        <f t="shared" si="71"/>
        <v>0</v>
      </c>
      <c r="O666" s="39" t="str">
        <f t="shared" si="74"/>
        <v>Аннотация</v>
      </c>
      <c r="P666" s="40" t="s">
        <v>953</v>
      </c>
    </row>
    <row r="667" spans="1:16" ht="75" x14ac:dyDescent="0.25">
      <c r="A667" s="51" t="s">
        <v>478</v>
      </c>
      <c r="B667" s="29" t="s">
        <v>305</v>
      </c>
      <c r="C667" s="47"/>
      <c r="D667" s="64">
        <v>701320281</v>
      </c>
      <c r="E667" s="32" t="s">
        <v>949</v>
      </c>
      <c r="F667" s="32" t="s">
        <v>954</v>
      </c>
      <c r="G667" s="32" t="str">
        <f t="shared" si="73"/>
        <v>Перевод полигональных моделей в CAD-модели. Обработка результатов сканирования: ПУМ / Ганьшин В.К.</v>
      </c>
      <c r="H667" s="69">
        <v>2025</v>
      </c>
      <c r="I667" s="41" t="s">
        <v>512</v>
      </c>
      <c r="J667" s="34"/>
      <c r="K667" s="42">
        <v>123.6</v>
      </c>
      <c r="L667" s="34"/>
      <c r="M667" s="42">
        <v>6200.4</v>
      </c>
      <c r="N667" s="38">
        <f t="shared" si="71"/>
        <v>0</v>
      </c>
      <c r="O667" s="39" t="str">
        <f t="shared" si="74"/>
        <v>Аннотация</v>
      </c>
      <c r="P667" s="40" t="s">
        <v>955</v>
      </c>
    </row>
    <row r="668" spans="1:16" ht="75" x14ac:dyDescent="0.25">
      <c r="A668" s="51" t="s">
        <v>478</v>
      </c>
      <c r="B668" s="29" t="s">
        <v>305</v>
      </c>
      <c r="C668" s="47"/>
      <c r="D668" s="64">
        <v>702319592</v>
      </c>
      <c r="E668" s="32" t="s">
        <v>298</v>
      </c>
      <c r="F668" s="32" t="s">
        <v>1283</v>
      </c>
      <c r="G668" s="32" t="str">
        <f t="shared" si="73"/>
        <v xml:space="preserve"> Чтение гидравлических и пневматических схем: ПУМ / Ермолаев В.В.</v>
      </c>
      <c r="H668" s="69">
        <v>2025</v>
      </c>
      <c r="I668" s="41" t="s">
        <v>512</v>
      </c>
      <c r="J668" s="34"/>
      <c r="K668" s="42">
        <v>61.199999999999996</v>
      </c>
      <c r="L668" s="34"/>
      <c r="M668" s="42">
        <v>3050.4</v>
      </c>
      <c r="N668" s="38">
        <f t="shared" si="71"/>
        <v>0</v>
      </c>
      <c r="O668" s="39" t="str">
        <f t="shared" si="74"/>
        <v>Аннотация</v>
      </c>
      <c r="P668" s="40" t="s">
        <v>1284</v>
      </c>
    </row>
    <row r="669" spans="1:16" ht="75" x14ac:dyDescent="0.25">
      <c r="A669" s="51" t="s">
        <v>478</v>
      </c>
      <c r="B669" s="29" t="s">
        <v>305</v>
      </c>
      <c r="C669" s="47"/>
      <c r="D669" s="64">
        <v>701320332</v>
      </c>
      <c r="E669" s="32" t="s">
        <v>298</v>
      </c>
      <c r="F669" s="32" t="s">
        <v>1337</v>
      </c>
      <c r="G669" s="32" t="str">
        <f t="shared" si="73"/>
        <v>Обработка металлов резанием, станки и инструменты: ЭУМК / Ермолаев В.В.</v>
      </c>
      <c r="H669" s="69">
        <v>2025</v>
      </c>
      <c r="I669" s="41" t="s">
        <v>159</v>
      </c>
      <c r="J669" s="34"/>
      <c r="K669" s="42">
        <v>289.2</v>
      </c>
      <c r="L669" s="34"/>
      <c r="M669" s="42">
        <v>14450.4</v>
      </c>
      <c r="N669" s="38">
        <f t="shared" si="71"/>
        <v>0</v>
      </c>
      <c r="O669" s="39" t="str">
        <f t="shared" si="74"/>
        <v>Аннотация</v>
      </c>
      <c r="P669" s="40" t="s">
        <v>1338</v>
      </c>
    </row>
    <row r="670" spans="1:16" ht="75" x14ac:dyDescent="0.25">
      <c r="A670" s="51" t="s">
        <v>478</v>
      </c>
      <c r="B670" s="29" t="s">
        <v>305</v>
      </c>
      <c r="C670" s="47"/>
      <c r="D670" s="64">
        <v>702319591</v>
      </c>
      <c r="E670" s="32" t="s">
        <v>298</v>
      </c>
      <c r="F670" s="32" t="s">
        <v>1291</v>
      </c>
      <c r="G670" s="32" t="str">
        <f t="shared" si="73"/>
        <v>Расчет параметров электрических, пневматических и гидравлических схем: ПУМ / Ермолаев В.В.</v>
      </c>
      <c r="H670" s="69">
        <v>2025</v>
      </c>
      <c r="I670" s="41" t="s">
        <v>512</v>
      </c>
      <c r="J670" s="34"/>
      <c r="K670" s="42">
        <v>61.199999999999996</v>
      </c>
      <c r="L670" s="34"/>
      <c r="M670" s="42">
        <v>3050.4</v>
      </c>
      <c r="N670" s="38">
        <f t="shared" ref="N670:N733" si="75">J670*K670+L670*M670</f>
        <v>0</v>
      </c>
      <c r="O670" s="39" t="str">
        <f t="shared" si="74"/>
        <v>Аннотация</v>
      </c>
      <c r="P670" s="40" t="s">
        <v>1292</v>
      </c>
    </row>
    <row r="671" spans="1:16" ht="75" x14ac:dyDescent="0.25">
      <c r="A671" s="51" t="s">
        <v>478</v>
      </c>
      <c r="B671" s="29" t="s">
        <v>305</v>
      </c>
      <c r="C671" s="47"/>
      <c r="D671" s="64">
        <v>702319489</v>
      </c>
      <c r="E671" s="32" t="s">
        <v>274</v>
      </c>
      <c r="F671" s="32" t="s">
        <v>1297</v>
      </c>
      <c r="G671" s="32" t="str">
        <f t="shared" si="73"/>
        <v>Метрология, стандартизация и сертификация в машиностроении: ЭУМК / Зайцев С.А.</v>
      </c>
      <c r="H671" s="69">
        <v>2025</v>
      </c>
      <c r="I671" s="41" t="s">
        <v>159</v>
      </c>
      <c r="J671" s="34"/>
      <c r="K671" s="42">
        <v>292.8</v>
      </c>
      <c r="L671" s="34"/>
      <c r="M671" s="42">
        <v>14649.6</v>
      </c>
      <c r="N671" s="38">
        <f t="shared" si="75"/>
        <v>0</v>
      </c>
      <c r="O671" s="39" t="str">
        <f t="shared" si="74"/>
        <v>Аннотация</v>
      </c>
      <c r="P671" s="40" t="s">
        <v>1298</v>
      </c>
    </row>
    <row r="672" spans="1:16" ht="75" x14ac:dyDescent="0.25">
      <c r="A672" s="51" t="s">
        <v>478</v>
      </c>
      <c r="B672" s="29" t="s">
        <v>305</v>
      </c>
      <c r="C672" s="47"/>
      <c r="D672" s="64">
        <v>702319301</v>
      </c>
      <c r="E672" s="32" t="s">
        <v>487</v>
      </c>
      <c r="F672" s="32" t="s">
        <v>488</v>
      </c>
      <c r="G672" s="32" t="str">
        <f t="shared" si="73"/>
        <v>Инженерная графика: ЭУМК / Муравьев С.Н.</v>
      </c>
      <c r="H672" s="69">
        <v>2025</v>
      </c>
      <c r="I672" s="41" t="s">
        <v>159</v>
      </c>
      <c r="J672" s="34"/>
      <c r="K672" s="42">
        <v>296.39999999999998</v>
      </c>
      <c r="L672" s="34"/>
      <c r="M672" s="42">
        <v>14799.599999999999</v>
      </c>
      <c r="N672" s="38">
        <f t="shared" si="75"/>
        <v>0</v>
      </c>
      <c r="O672" s="39" t="str">
        <f t="shared" si="74"/>
        <v>Аннотация</v>
      </c>
      <c r="P672" s="40" t="s">
        <v>489</v>
      </c>
    </row>
    <row r="673" spans="1:16" ht="75" x14ac:dyDescent="0.25">
      <c r="A673" s="51" t="s">
        <v>478</v>
      </c>
      <c r="B673" s="29" t="s">
        <v>305</v>
      </c>
      <c r="C673" s="47"/>
      <c r="D673" s="64">
        <v>701320342</v>
      </c>
      <c r="E673" s="32" t="s">
        <v>312</v>
      </c>
      <c r="F673" s="32" t="s">
        <v>1339</v>
      </c>
      <c r="G673" s="32" t="str">
        <f t="shared" si="73"/>
        <v>Экономика отрасли: ЭУМК / Пукалина Н.Н.</v>
      </c>
      <c r="H673" s="69">
        <v>2025</v>
      </c>
      <c r="I673" s="41" t="s">
        <v>159</v>
      </c>
      <c r="J673" s="34"/>
      <c r="K673" s="42">
        <v>224.4</v>
      </c>
      <c r="L673" s="34"/>
      <c r="M673" s="42">
        <v>11199.6</v>
      </c>
      <c r="N673" s="38">
        <f t="shared" si="75"/>
        <v>0</v>
      </c>
      <c r="O673" s="39" t="str">
        <f t="shared" si="74"/>
        <v>Аннотация</v>
      </c>
      <c r="P673" s="40" t="s">
        <v>1340</v>
      </c>
    </row>
    <row r="674" spans="1:16" ht="75" x14ac:dyDescent="0.25">
      <c r="A674" s="51" t="s">
        <v>478</v>
      </c>
      <c r="B674" s="29" t="s">
        <v>305</v>
      </c>
      <c r="C674" s="47"/>
      <c r="D674" s="64">
        <v>701319681</v>
      </c>
      <c r="E674" s="32" t="s">
        <v>414</v>
      </c>
      <c r="F674" s="32" t="s">
        <v>1341</v>
      </c>
      <c r="G674" s="32" t="str">
        <f t="shared" si="73"/>
        <v>Монтаж промышленного оборудования и пусконаладочные работы: ЭУМК / Синельников А.Ф.</v>
      </c>
      <c r="H674" s="69">
        <v>2025</v>
      </c>
      <c r="I674" s="41" t="s">
        <v>159</v>
      </c>
      <c r="J674" s="34"/>
      <c r="K674" s="42">
        <v>301.2</v>
      </c>
      <c r="L674" s="34"/>
      <c r="M674" s="42">
        <v>15050.4</v>
      </c>
      <c r="N674" s="38">
        <f t="shared" si="75"/>
        <v>0</v>
      </c>
      <c r="O674" s="39" t="str">
        <f t="shared" si="74"/>
        <v>Аннотация</v>
      </c>
      <c r="P674" s="40" t="s">
        <v>1342</v>
      </c>
    </row>
    <row r="675" spans="1:16" ht="90" x14ac:dyDescent="0.25">
      <c r="A675" s="51" t="s">
        <v>478</v>
      </c>
      <c r="B675" s="29" t="s">
        <v>306</v>
      </c>
      <c r="C675" s="47"/>
      <c r="D675" s="64">
        <v>702319693</v>
      </c>
      <c r="E675" s="32" t="s">
        <v>1330</v>
      </c>
      <c r="F675" s="32" t="s">
        <v>1343</v>
      </c>
      <c r="G675" s="32" t="str">
        <f t="shared" si="73"/>
        <v>Разработка и компьютерное моделирование элементов систем автоматизации с учетом специфики технологических процессов: ЭУМК / Андреев С.М.</v>
      </c>
      <c r="H675" s="69">
        <v>2025</v>
      </c>
      <c r="I675" s="41" t="s">
        <v>159</v>
      </c>
      <c r="J675" s="34"/>
      <c r="K675" s="42">
        <v>361.2</v>
      </c>
      <c r="L675" s="34"/>
      <c r="M675" s="42">
        <v>18050.399999999998</v>
      </c>
      <c r="N675" s="38">
        <f t="shared" si="75"/>
        <v>0</v>
      </c>
      <c r="O675" s="39" t="str">
        <f t="shared" si="74"/>
        <v>Аннотация</v>
      </c>
      <c r="P675" s="40" t="s">
        <v>1344</v>
      </c>
    </row>
    <row r="676" spans="1:16" ht="75" x14ac:dyDescent="0.25">
      <c r="A676" s="51" t="s">
        <v>478</v>
      </c>
      <c r="B676" s="29" t="s">
        <v>306</v>
      </c>
      <c r="C676" s="47"/>
      <c r="D676" s="64">
        <v>701320282</v>
      </c>
      <c r="E676" s="32" t="s">
        <v>949</v>
      </c>
      <c r="F676" s="32" t="s">
        <v>950</v>
      </c>
      <c r="G676" s="32" t="str">
        <f t="shared" si="73"/>
        <v>Обратное проектирование с помощью ручного измерительного инструмента: ПУМ / Ганьшин В.К.</v>
      </c>
      <c r="H676" s="69">
        <v>2025</v>
      </c>
      <c r="I676" s="41" t="s">
        <v>512</v>
      </c>
      <c r="J676" s="34"/>
      <c r="K676" s="42">
        <v>123.6</v>
      </c>
      <c r="L676" s="34"/>
      <c r="M676" s="42">
        <v>6200.4</v>
      </c>
      <c r="N676" s="38">
        <f t="shared" si="75"/>
        <v>0</v>
      </c>
      <c r="O676" s="39" t="str">
        <f t="shared" si="74"/>
        <v>Аннотация</v>
      </c>
      <c r="P676" s="40" t="s">
        <v>951</v>
      </c>
    </row>
    <row r="677" spans="1:16" ht="75" x14ac:dyDescent="0.25">
      <c r="A677" s="51" t="s">
        <v>478</v>
      </c>
      <c r="B677" s="29" t="s">
        <v>306</v>
      </c>
      <c r="C677" s="47"/>
      <c r="D677" s="64">
        <v>701320283</v>
      </c>
      <c r="E677" s="32" t="s">
        <v>949</v>
      </c>
      <c r="F677" s="32" t="s">
        <v>952</v>
      </c>
      <c r="G677" s="32" t="str">
        <f t="shared" si="73"/>
        <v>Оцифровка детали: ПУМ / Ганьшин В.К.</v>
      </c>
      <c r="H677" s="69">
        <v>2025</v>
      </c>
      <c r="I677" s="41" t="s">
        <v>512</v>
      </c>
      <c r="J677" s="34"/>
      <c r="K677" s="42">
        <v>123.6</v>
      </c>
      <c r="L677" s="34"/>
      <c r="M677" s="42">
        <v>6200.4</v>
      </c>
      <c r="N677" s="38">
        <f t="shared" si="75"/>
        <v>0</v>
      </c>
      <c r="O677" s="39" t="str">
        <f t="shared" si="74"/>
        <v>Аннотация</v>
      </c>
      <c r="P677" s="40" t="s">
        <v>953</v>
      </c>
    </row>
    <row r="678" spans="1:16" ht="75" x14ac:dyDescent="0.25">
      <c r="A678" s="51" t="s">
        <v>478</v>
      </c>
      <c r="B678" s="29" t="s">
        <v>306</v>
      </c>
      <c r="C678" s="47"/>
      <c r="D678" s="64">
        <v>701320281</v>
      </c>
      <c r="E678" s="32" t="s">
        <v>949</v>
      </c>
      <c r="F678" s="32" t="s">
        <v>954</v>
      </c>
      <c r="G678" s="32" t="str">
        <f t="shared" si="73"/>
        <v>Перевод полигональных моделей в CAD-модели. Обработка результатов сканирования: ПУМ / Ганьшин В.К.</v>
      </c>
      <c r="H678" s="69">
        <v>2025</v>
      </c>
      <c r="I678" s="41" t="s">
        <v>512</v>
      </c>
      <c r="J678" s="34"/>
      <c r="K678" s="42">
        <v>123.6</v>
      </c>
      <c r="L678" s="34"/>
      <c r="M678" s="42">
        <v>6200.4</v>
      </c>
      <c r="N678" s="38">
        <f t="shared" si="75"/>
        <v>0</v>
      </c>
      <c r="O678" s="39" t="str">
        <f t="shared" si="74"/>
        <v>Аннотация</v>
      </c>
      <c r="P678" s="40" t="s">
        <v>955</v>
      </c>
    </row>
    <row r="679" spans="1:16" ht="75" x14ac:dyDescent="0.25">
      <c r="A679" s="51" t="s">
        <v>478</v>
      </c>
      <c r="B679" s="29" t="s">
        <v>306</v>
      </c>
      <c r="C679" s="47"/>
      <c r="D679" s="64">
        <v>701320331</v>
      </c>
      <c r="E679" s="32" t="s">
        <v>298</v>
      </c>
      <c r="F679" s="32" t="s">
        <v>1345</v>
      </c>
      <c r="G679" s="32" t="str">
        <f t="shared" si="73"/>
        <v>Программирование ЧПУ для автоматизированного оборудования: ЭУМК / Ермолаев В.В.</v>
      </c>
      <c r="H679" s="69">
        <v>2025</v>
      </c>
      <c r="I679" s="41" t="s">
        <v>159</v>
      </c>
      <c r="J679" s="34"/>
      <c r="K679" s="42">
        <v>244.79999999999998</v>
      </c>
      <c r="L679" s="34"/>
      <c r="M679" s="42">
        <v>12249.6</v>
      </c>
      <c r="N679" s="38">
        <f t="shared" si="75"/>
        <v>0</v>
      </c>
      <c r="O679" s="39" t="str">
        <f t="shared" si="74"/>
        <v>Аннотация</v>
      </c>
      <c r="P679" s="40" t="s">
        <v>1346</v>
      </c>
    </row>
    <row r="680" spans="1:16" ht="75" x14ac:dyDescent="0.25">
      <c r="A680" s="51" t="s">
        <v>478</v>
      </c>
      <c r="B680" s="29" t="s">
        <v>306</v>
      </c>
      <c r="C680" s="47"/>
      <c r="D680" s="64">
        <v>702319489</v>
      </c>
      <c r="E680" s="32" t="s">
        <v>274</v>
      </c>
      <c r="F680" s="32" t="s">
        <v>1297</v>
      </c>
      <c r="G680" s="32" t="str">
        <f t="shared" si="73"/>
        <v>Метрология, стандартизация и сертификация в машиностроении: ЭУМК / Зайцев С.А.</v>
      </c>
      <c r="H680" s="69">
        <v>2025</v>
      </c>
      <c r="I680" s="41" t="s">
        <v>159</v>
      </c>
      <c r="J680" s="34"/>
      <c r="K680" s="42">
        <v>292.8</v>
      </c>
      <c r="L680" s="34"/>
      <c r="M680" s="42">
        <v>14649.6</v>
      </c>
      <c r="N680" s="38">
        <f t="shared" si="75"/>
        <v>0</v>
      </c>
      <c r="O680" s="39" t="str">
        <f t="shared" si="74"/>
        <v>Аннотация</v>
      </c>
      <c r="P680" s="40" t="s">
        <v>1298</v>
      </c>
    </row>
    <row r="681" spans="1:16" ht="75" x14ac:dyDescent="0.25">
      <c r="A681" s="51" t="s">
        <v>478</v>
      </c>
      <c r="B681" s="29" t="s">
        <v>306</v>
      </c>
      <c r="C681" s="47"/>
      <c r="D681" s="64">
        <v>702319301</v>
      </c>
      <c r="E681" s="32" t="s">
        <v>487</v>
      </c>
      <c r="F681" s="32" t="s">
        <v>488</v>
      </c>
      <c r="G681" s="32" t="str">
        <f t="shared" ref="G681:G716" si="76">F681 &amp; " / " &amp; E681</f>
        <v>Инженерная графика: ЭУМК / Муравьев С.Н.</v>
      </c>
      <c r="H681" s="69">
        <v>2025</v>
      </c>
      <c r="I681" s="41" t="s">
        <v>159</v>
      </c>
      <c r="J681" s="34"/>
      <c r="K681" s="42">
        <v>296.39999999999998</v>
      </c>
      <c r="L681" s="34"/>
      <c r="M681" s="42">
        <v>14799.599999999999</v>
      </c>
      <c r="N681" s="38">
        <f t="shared" si="75"/>
        <v>0</v>
      </c>
      <c r="O681" s="39" t="str">
        <f t="shared" si="74"/>
        <v>Аннотация</v>
      </c>
      <c r="P681" s="40" t="s">
        <v>489</v>
      </c>
    </row>
    <row r="682" spans="1:16" ht="75" x14ac:dyDescent="0.25">
      <c r="A682" s="51" t="s">
        <v>478</v>
      </c>
      <c r="B682" s="29" t="s">
        <v>306</v>
      </c>
      <c r="C682" s="47"/>
      <c r="D682" s="64">
        <v>701320346</v>
      </c>
      <c r="E682" s="32" t="s">
        <v>1331</v>
      </c>
      <c r="F682" s="32" t="s">
        <v>1347</v>
      </c>
      <c r="G682" s="32" t="str">
        <f t="shared" si="76"/>
        <v>Организация монтажа, наладки и технического обслуживания систем и средств автоматизации: ЭУМК / Схиртладзе А.Г.</v>
      </c>
      <c r="H682" s="69">
        <v>2025</v>
      </c>
      <c r="I682" s="41" t="s">
        <v>159</v>
      </c>
      <c r="J682" s="34"/>
      <c r="K682" s="42">
        <v>229.2</v>
      </c>
      <c r="L682" s="34"/>
      <c r="M682" s="42">
        <v>11450.4</v>
      </c>
      <c r="N682" s="38">
        <f t="shared" si="75"/>
        <v>0</v>
      </c>
      <c r="O682" s="39" t="str">
        <f t="shared" si="74"/>
        <v>Аннотация</v>
      </c>
      <c r="P682" s="40" t="s">
        <v>1348</v>
      </c>
    </row>
    <row r="683" spans="1:16" ht="75" x14ac:dyDescent="0.25">
      <c r="A683" s="51" t="s">
        <v>478</v>
      </c>
      <c r="B683" s="29" t="s">
        <v>306</v>
      </c>
      <c r="C683" s="47"/>
      <c r="D683" s="64">
        <v>701320347</v>
      </c>
      <c r="E683" s="32" t="s">
        <v>1331</v>
      </c>
      <c r="F683" s="32" t="s">
        <v>1349</v>
      </c>
      <c r="G683" s="32" t="str">
        <f t="shared" si="76"/>
        <v>Осуществление текущего мониторинга состояния систем автоматизации: ЭУМК / Схиртладзе А.Г.</v>
      </c>
      <c r="H683" s="69">
        <v>2025</v>
      </c>
      <c r="I683" s="41" t="s">
        <v>159</v>
      </c>
      <c r="J683" s="34"/>
      <c r="K683" s="42">
        <v>301.2</v>
      </c>
      <c r="L683" s="34"/>
      <c r="M683" s="42">
        <v>15050.4</v>
      </c>
      <c r="N683" s="38">
        <f t="shared" si="75"/>
        <v>0</v>
      </c>
      <c r="O683" s="39" t="str">
        <f t="shared" si="74"/>
        <v>Аннотация</v>
      </c>
      <c r="P683" s="40" t="s">
        <v>1350</v>
      </c>
    </row>
    <row r="684" spans="1:16" ht="60" x14ac:dyDescent="0.25">
      <c r="A684" s="51" t="s">
        <v>478</v>
      </c>
      <c r="B684" s="29" t="s">
        <v>307</v>
      </c>
      <c r="C684" s="47"/>
      <c r="D684" s="64">
        <v>701320579</v>
      </c>
      <c r="E684" s="32" t="s">
        <v>1274</v>
      </c>
      <c r="F684" s="32" t="s">
        <v>1333</v>
      </c>
      <c r="G684" s="32" t="str">
        <f t="shared" si="76"/>
        <v>Периодический контроль предметов труда робототехнических комплексов: ПУМ / Архипов М.В.</v>
      </c>
      <c r="H684" s="69">
        <v>2025</v>
      </c>
      <c r="I684" s="41" t="s">
        <v>512</v>
      </c>
      <c r="J684" s="34"/>
      <c r="K684" s="42">
        <v>123.6</v>
      </c>
      <c r="L684" s="34"/>
      <c r="M684" s="42">
        <v>6200.4</v>
      </c>
      <c r="N684" s="38">
        <f t="shared" si="75"/>
        <v>0</v>
      </c>
      <c r="O684" s="39" t="str">
        <f t="shared" si="74"/>
        <v>Аннотация</v>
      </c>
      <c r="P684" s="40" t="s">
        <v>1334</v>
      </c>
    </row>
    <row r="685" spans="1:16" ht="60" x14ac:dyDescent="0.25">
      <c r="A685" s="51" t="s">
        <v>478</v>
      </c>
      <c r="B685" s="29" t="s">
        <v>307</v>
      </c>
      <c r="C685" s="47"/>
      <c r="D685" s="64">
        <v>701320580</v>
      </c>
      <c r="E685" s="32" t="s">
        <v>1274</v>
      </c>
      <c r="F685" s="32" t="s">
        <v>1335</v>
      </c>
      <c r="G685" s="32" t="str">
        <f t="shared" si="76"/>
        <v>Техническое обслуживание при использовании  робототехнических комплексов: ПУМ / Архипов М.В.</v>
      </c>
      <c r="H685" s="69">
        <v>2025</v>
      </c>
      <c r="I685" s="41" t="s">
        <v>512</v>
      </c>
      <c r="J685" s="34"/>
      <c r="K685" s="42">
        <v>123.6</v>
      </c>
      <c r="L685" s="34"/>
      <c r="M685" s="42">
        <v>6200.4</v>
      </c>
      <c r="N685" s="38">
        <f t="shared" si="75"/>
        <v>0</v>
      </c>
      <c r="O685" s="39" t="str">
        <f t="shared" si="74"/>
        <v>Аннотация</v>
      </c>
      <c r="P685" s="40" t="s">
        <v>1336</v>
      </c>
    </row>
    <row r="686" spans="1:16" ht="60" x14ac:dyDescent="0.25">
      <c r="A686" s="51" t="s">
        <v>478</v>
      </c>
      <c r="B686" s="29" t="s">
        <v>307</v>
      </c>
      <c r="C686" s="47"/>
      <c r="D686" s="64">
        <v>701320282</v>
      </c>
      <c r="E686" s="32" t="s">
        <v>949</v>
      </c>
      <c r="F686" s="32" t="s">
        <v>950</v>
      </c>
      <c r="G686" s="32" t="str">
        <f t="shared" si="76"/>
        <v>Обратное проектирование с помощью ручного измерительного инструмента: ПУМ / Ганьшин В.К.</v>
      </c>
      <c r="H686" s="69">
        <v>2025</v>
      </c>
      <c r="I686" s="41" t="s">
        <v>512</v>
      </c>
      <c r="J686" s="34"/>
      <c r="K686" s="42">
        <v>123.6</v>
      </c>
      <c r="L686" s="34"/>
      <c r="M686" s="42">
        <v>6200.4</v>
      </c>
      <c r="N686" s="38">
        <f t="shared" si="75"/>
        <v>0</v>
      </c>
      <c r="O686" s="39" t="str">
        <f t="shared" si="74"/>
        <v>Аннотация</v>
      </c>
      <c r="P686" s="40" t="s">
        <v>951</v>
      </c>
    </row>
    <row r="687" spans="1:16" ht="60" x14ac:dyDescent="0.25">
      <c r="A687" s="51" t="s">
        <v>478</v>
      </c>
      <c r="B687" s="29" t="s">
        <v>307</v>
      </c>
      <c r="C687" s="47"/>
      <c r="D687" s="64">
        <v>702319716</v>
      </c>
      <c r="E687" s="32" t="s">
        <v>949</v>
      </c>
      <c r="F687" s="32" t="s">
        <v>1351</v>
      </c>
      <c r="G687" s="32" t="str">
        <f t="shared" si="76"/>
        <v>Организация рабочей среды для компетенции "Инженерный дизайн CAD": ПУМ / Ганьшин В.К.</v>
      </c>
      <c r="H687" s="69">
        <v>2025</v>
      </c>
      <c r="I687" s="41" t="s">
        <v>512</v>
      </c>
      <c r="J687" s="34"/>
      <c r="K687" s="42">
        <v>61.199999999999996</v>
      </c>
      <c r="L687" s="34"/>
      <c r="M687" s="42">
        <v>3050.4</v>
      </c>
      <c r="N687" s="38">
        <f t="shared" si="75"/>
        <v>0</v>
      </c>
      <c r="O687" s="39" t="str">
        <f t="shared" si="74"/>
        <v>Аннотация</v>
      </c>
      <c r="P687" s="40" t="s">
        <v>1352</v>
      </c>
    </row>
    <row r="688" spans="1:16" ht="33.75" x14ac:dyDescent="0.25">
      <c r="A688" s="51" t="s">
        <v>478</v>
      </c>
      <c r="B688" s="29" t="s">
        <v>307</v>
      </c>
      <c r="C688" s="47"/>
      <c r="D688" s="64">
        <v>701320283</v>
      </c>
      <c r="E688" s="32" t="s">
        <v>949</v>
      </c>
      <c r="F688" s="32" t="s">
        <v>952</v>
      </c>
      <c r="G688" s="32" t="str">
        <f t="shared" si="76"/>
        <v>Оцифровка детали: ПУМ / Ганьшин В.К.</v>
      </c>
      <c r="H688" s="69">
        <v>2025</v>
      </c>
      <c r="I688" s="41" t="s">
        <v>512</v>
      </c>
      <c r="J688" s="34"/>
      <c r="K688" s="42">
        <v>123.6</v>
      </c>
      <c r="L688" s="34"/>
      <c r="M688" s="42">
        <v>6200.4</v>
      </c>
      <c r="N688" s="38">
        <f t="shared" si="75"/>
        <v>0</v>
      </c>
      <c r="O688" s="39" t="str">
        <f t="shared" si="74"/>
        <v>Аннотация</v>
      </c>
      <c r="P688" s="40" t="s">
        <v>953</v>
      </c>
    </row>
    <row r="689" spans="1:16" ht="60" x14ac:dyDescent="0.25">
      <c r="A689" s="51" t="s">
        <v>478</v>
      </c>
      <c r="B689" s="29" t="s">
        <v>307</v>
      </c>
      <c r="C689" s="47"/>
      <c r="D689" s="64">
        <v>701320281</v>
      </c>
      <c r="E689" s="32" t="s">
        <v>949</v>
      </c>
      <c r="F689" s="32" t="s">
        <v>954</v>
      </c>
      <c r="G689" s="32" t="str">
        <f t="shared" si="76"/>
        <v>Перевод полигональных моделей в CAD-модели. Обработка результатов сканирования: ПУМ / Ганьшин В.К.</v>
      </c>
      <c r="H689" s="69">
        <v>2025</v>
      </c>
      <c r="I689" s="41" t="s">
        <v>512</v>
      </c>
      <c r="J689" s="34"/>
      <c r="K689" s="42">
        <v>123.6</v>
      </c>
      <c r="L689" s="34"/>
      <c r="M689" s="42">
        <v>6200.4</v>
      </c>
      <c r="N689" s="38">
        <f t="shared" si="75"/>
        <v>0</v>
      </c>
      <c r="O689" s="39" t="str">
        <f t="shared" si="74"/>
        <v>Аннотация</v>
      </c>
      <c r="P689" s="40" t="s">
        <v>955</v>
      </c>
    </row>
    <row r="690" spans="1:16" ht="33.75" x14ac:dyDescent="0.25">
      <c r="A690" s="51" t="s">
        <v>478</v>
      </c>
      <c r="B690" s="29" t="s">
        <v>307</v>
      </c>
      <c r="C690" s="47"/>
      <c r="D690" s="64">
        <v>702319763</v>
      </c>
      <c r="E690" s="32" t="s">
        <v>949</v>
      </c>
      <c r="F690" s="32" t="s">
        <v>1253</v>
      </c>
      <c r="G690" s="32" t="str">
        <f t="shared" si="76"/>
        <v>Создание чертежей в Autodesk Inventor: ПУМ / Ганьшин В.К.</v>
      </c>
      <c r="H690" s="69">
        <v>2025</v>
      </c>
      <c r="I690" s="41" t="s">
        <v>512</v>
      </c>
      <c r="J690" s="34"/>
      <c r="K690" s="42">
        <v>92.399999999999991</v>
      </c>
      <c r="L690" s="34"/>
      <c r="M690" s="42">
        <v>4599.5999999999995</v>
      </c>
      <c r="N690" s="38">
        <f t="shared" si="75"/>
        <v>0</v>
      </c>
      <c r="O690" s="39" t="str">
        <f t="shared" si="74"/>
        <v>Аннотация</v>
      </c>
      <c r="P690" s="40" t="s">
        <v>1254</v>
      </c>
    </row>
    <row r="691" spans="1:16" ht="36" x14ac:dyDescent="0.25">
      <c r="A691" s="51" t="s">
        <v>478</v>
      </c>
      <c r="B691" s="29" t="s">
        <v>307</v>
      </c>
      <c r="C691" s="47"/>
      <c r="D691" s="64">
        <v>702319301</v>
      </c>
      <c r="E691" s="32" t="s">
        <v>487</v>
      </c>
      <c r="F691" s="32" t="s">
        <v>488</v>
      </c>
      <c r="G691" s="32" t="str">
        <f t="shared" si="76"/>
        <v>Инженерная графика: ЭУМК / Муравьев С.Н.</v>
      </c>
      <c r="H691" s="69">
        <v>2025</v>
      </c>
      <c r="I691" s="41" t="s">
        <v>159</v>
      </c>
      <c r="J691" s="34"/>
      <c r="K691" s="42">
        <v>296.39999999999998</v>
      </c>
      <c r="L691" s="34"/>
      <c r="M691" s="42">
        <v>14799.599999999999</v>
      </c>
      <c r="N691" s="38">
        <f t="shared" si="75"/>
        <v>0</v>
      </c>
      <c r="O691" s="39" t="str">
        <f t="shared" si="74"/>
        <v>Аннотация</v>
      </c>
      <c r="P691" s="40" t="s">
        <v>489</v>
      </c>
    </row>
    <row r="692" spans="1:16" ht="33.75" x14ac:dyDescent="0.25">
      <c r="A692" s="51" t="s">
        <v>478</v>
      </c>
      <c r="B692" s="29" t="s">
        <v>307</v>
      </c>
      <c r="C692" s="47"/>
      <c r="D692" s="64">
        <v>702319717</v>
      </c>
      <c r="E692" s="32" t="s">
        <v>1353</v>
      </c>
      <c r="F692" s="32" t="s">
        <v>1354</v>
      </c>
      <c r="G692" s="32" t="str">
        <f t="shared" si="76"/>
        <v>Генератор рам в Autodesk Inventor: ПУМ / Толстиков А.В.</v>
      </c>
      <c r="H692" s="69">
        <v>2025</v>
      </c>
      <c r="I692" s="41" t="s">
        <v>512</v>
      </c>
      <c r="J692" s="34"/>
      <c r="K692" s="42">
        <v>61.199999999999996</v>
      </c>
      <c r="L692" s="34"/>
      <c r="M692" s="42">
        <v>3050.4</v>
      </c>
      <c r="N692" s="38">
        <f t="shared" si="75"/>
        <v>0</v>
      </c>
      <c r="O692" s="39" t="str">
        <f t="shared" si="74"/>
        <v>Аннотация</v>
      </c>
      <c r="P692" s="40" t="s">
        <v>1355</v>
      </c>
    </row>
    <row r="693" spans="1:16" ht="45" x14ac:dyDescent="0.25">
      <c r="A693" s="51" t="s">
        <v>478</v>
      </c>
      <c r="B693" s="29" t="s">
        <v>307</v>
      </c>
      <c r="C693" s="47"/>
      <c r="D693" s="64">
        <v>702319721</v>
      </c>
      <c r="E693" s="32" t="s">
        <v>1353</v>
      </c>
      <c r="F693" s="32" t="s">
        <v>1356</v>
      </c>
      <c r="G693" s="32" t="str">
        <f t="shared" si="76"/>
        <v>Моделирование деталей из листового металла в Autodesk Inventor: ПУМ / Толстиков А.В.</v>
      </c>
      <c r="H693" s="69">
        <v>2025</v>
      </c>
      <c r="I693" s="41" t="s">
        <v>512</v>
      </c>
      <c r="J693" s="34"/>
      <c r="K693" s="42">
        <v>92.399999999999991</v>
      </c>
      <c r="L693" s="34"/>
      <c r="M693" s="42">
        <v>4599.5999999999995</v>
      </c>
      <c r="N693" s="38">
        <f t="shared" si="75"/>
        <v>0</v>
      </c>
      <c r="O693" s="39" t="str">
        <f t="shared" si="74"/>
        <v>Аннотация</v>
      </c>
      <c r="P693" s="40" t="s">
        <v>1357</v>
      </c>
    </row>
    <row r="694" spans="1:16" ht="33.75" x14ac:dyDescent="0.25">
      <c r="A694" s="51" t="s">
        <v>478</v>
      </c>
      <c r="B694" s="29" t="s">
        <v>307</v>
      </c>
      <c r="C694" s="47"/>
      <c r="D694" s="64">
        <v>702319718</v>
      </c>
      <c r="E694" s="32" t="s">
        <v>1353</v>
      </c>
      <c r="F694" s="32" t="s">
        <v>1358</v>
      </c>
      <c r="G694" s="32" t="str">
        <f t="shared" si="76"/>
        <v>Основы моделирования деталей в Autodesk Inventor / Толстиков А.В.</v>
      </c>
      <c r="H694" s="69">
        <v>2025</v>
      </c>
      <c r="I694" s="41" t="s">
        <v>512</v>
      </c>
      <c r="J694" s="34"/>
      <c r="K694" s="42">
        <v>92.399999999999991</v>
      </c>
      <c r="L694" s="34"/>
      <c r="M694" s="42">
        <v>4599.5999999999995</v>
      </c>
      <c r="N694" s="38">
        <f t="shared" si="75"/>
        <v>0</v>
      </c>
      <c r="O694" s="39" t="str">
        <f t="shared" si="74"/>
        <v>Аннотация</v>
      </c>
      <c r="P694" s="40" t="s">
        <v>1359</v>
      </c>
    </row>
    <row r="695" spans="1:16" ht="45" x14ac:dyDescent="0.25">
      <c r="A695" s="51" t="s">
        <v>478</v>
      </c>
      <c r="B695" s="29" t="s">
        <v>307</v>
      </c>
      <c r="C695" s="47"/>
      <c r="D695" s="64">
        <v>702319719</v>
      </c>
      <c r="E695" s="32" t="s">
        <v>1353</v>
      </c>
      <c r="F695" s="32" t="s">
        <v>1360</v>
      </c>
      <c r="G695" s="32" t="str">
        <f t="shared" si="76"/>
        <v>Основы моделирования сборок в Autodesk Inventor: ПУМ / Толстиков А.В.</v>
      </c>
      <c r="H695" s="69">
        <v>2025</v>
      </c>
      <c r="I695" s="41" t="s">
        <v>512</v>
      </c>
      <c r="J695" s="34"/>
      <c r="K695" s="42">
        <v>92.399999999999991</v>
      </c>
      <c r="L695" s="34"/>
      <c r="M695" s="42">
        <v>4599.5999999999995</v>
      </c>
      <c r="N695" s="38">
        <f t="shared" si="75"/>
        <v>0</v>
      </c>
      <c r="O695" s="39" t="str">
        <f t="shared" si="74"/>
        <v>Аннотация</v>
      </c>
      <c r="P695" s="40" t="s">
        <v>1361</v>
      </c>
    </row>
    <row r="696" spans="1:16" ht="45" x14ac:dyDescent="0.25">
      <c r="A696" s="51" t="s">
        <v>478</v>
      </c>
      <c r="B696" s="29" t="s">
        <v>307</v>
      </c>
      <c r="C696" s="47"/>
      <c r="D696" s="64">
        <v>702319722</v>
      </c>
      <c r="E696" s="32" t="s">
        <v>1353</v>
      </c>
      <c r="F696" s="32" t="s">
        <v>1362</v>
      </c>
      <c r="G696" s="32" t="str">
        <f t="shared" si="76"/>
        <v>Создание пластмассовых изделий в Autodesk Inventor: ПУМ / Толстиков А.В.</v>
      </c>
      <c r="H696" s="69">
        <v>2025</v>
      </c>
      <c r="I696" s="41" t="s">
        <v>512</v>
      </c>
      <c r="J696" s="34"/>
      <c r="K696" s="42">
        <v>92.399999999999991</v>
      </c>
      <c r="L696" s="34"/>
      <c r="M696" s="42">
        <v>4599.5999999999995</v>
      </c>
      <c r="N696" s="38">
        <f t="shared" si="75"/>
        <v>0</v>
      </c>
      <c r="O696" s="39" t="str">
        <f t="shared" si="74"/>
        <v>Аннотация</v>
      </c>
      <c r="P696" s="40" t="s">
        <v>1363</v>
      </c>
    </row>
    <row r="697" spans="1:16" ht="60" x14ac:dyDescent="0.25">
      <c r="A697" s="51" t="s">
        <v>478</v>
      </c>
      <c r="B697" s="29" t="s">
        <v>307</v>
      </c>
      <c r="C697" s="47"/>
      <c r="D697" s="64">
        <v>702319723</v>
      </c>
      <c r="E697" s="32" t="s">
        <v>1353</v>
      </c>
      <c r="F697" s="32" t="s">
        <v>1364</v>
      </c>
      <c r="G697" s="32" t="str">
        <f t="shared" si="76"/>
        <v>Создание фотореалистичного изображения и анимации в Autodesk Inventor: ПУМ / Толстиков А.В.</v>
      </c>
      <c r="H697" s="69">
        <v>2025</v>
      </c>
      <c r="I697" s="41" t="s">
        <v>512</v>
      </c>
      <c r="J697" s="34"/>
      <c r="K697" s="42">
        <v>92.399999999999991</v>
      </c>
      <c r="L697" s="34"/>
      <c r="M697" s="42">
        <v>4599.5999999999995</v>
      </c>
      <c r="N697" s="38">
        <f t="shared" si="75"/>
        <v>0</v>
      </c>
      <c r="O697" s="39" t="str">
        <f t="shared" si="74"/>
        <v>Аннотация</v>
      </c>
      <c r="P697" s="40" t="s">
        <v>1365</v>
      </c>
    </row>
    <row r="698" spans="1:16" ht="33.75" x14ac:dyDescent="0.25">
      <c r="A698" s="51" t="s">
        <v>478</v>
      </c>
      <c r="B698" s="29" t="s">
        <v>307</v>
      </c>
      <c r="C698" s="47"/>
      <c r="D698" s="64">
        <v>702319604</v>
      </c>
      <c r="E698" s="32" t="s">
        <v>287</v>
      </c>
      <c r="F698" s="32" t="s">
        <v>1149</v>
      </c>
      <c r="G698" s="32" t="str">
        <f t="shared" si="76"/>
        <v>Чтение рабочих чертежей: ПУМ / Феофанов А.Н.</v>
      </c>
      <c r="H698" s="69">
        <v>2025</v>
      </c>
      <c r="I698" s="41" t="s">
        <v>512</v>
      </c>
      <c r="J698" s="34"/>
      <c r="K698" s="42">
        <v>92.399999999999991</v>
      </c>
      <c r="L698" s="34"/>
      <c r="M698" s="42">
        <v>4599.5999999999995</v>
      </c>
      <c r="N698" s="38">
        <f t="shared" si="75"/>
        <v>0</v>
      </c>
      <c r="O698" s="39" t="str">
        <f t="shared" si="74"/>
        <v>Аннотация</v>
      </c>
      <c r="P698" s="40" t="s">
        <v>1214</v>
      </c>
    </row>
    <row r="699" spans="1:16" ht="105" x14ac:dyDescent="0.25">
      <c r="A699" s="51" t="s">
        <v>478</v>
      </c>
      <c r="B699" s="29" t="s">
        <v>308</v>
      </c>
      <c r="C699" s="47"/>
      <c r="D699" s="64">
        <v>702319625</v>
      </c>
      <c r="E699" s="32" t="s">
        <v>767</v>
      </c>
      <c r="F699" s="32" t="s">
        <v>1223</v>
      </c>
      <c r="G699" s="32" t="str">
        <f t="shared" si="76"/>
        <v>Чтение электрических схем и сборка электрических сетей: ПУМ / Бычков А.В.</v>
      </c>
      <c r="H699" s="69">
        <v>2025</v>
      </c>
      <c r="I699" s="41" t="s">
        <v>512</v>
      </c>
      <c r="J699" s="34"/>
      <c r="K699" s="42">
        <v>61.199999999999996</v>
      </c>
      <c r="L699" s="34"/>
      <c r="M699" s="42">
        <v>3050.4</v>
      </c>
      <c r="N699" s="38">
        <f t="shared" si="75"/>
        <v>0</v>
      </c>
      <c r="O699" s="39" t="str">
        <f t="shared" ref="O699:O710" si="77">HYPERLINK(P699,"Аннотация")</f>
        <v>Аннотация</v>
      </c>
      <c r="P699" s="40" t="s">
        <v>1224</v>
      </c>
    </row>
    <row r="700" spans="1:16" ht="105" x14ac:dyDescent="0.25">
      <c r="A700" s="51" t="s">
        <v>478</v>
      </c>
      <c r="B700" s="29" t="s">
        <v>308</v>
      </c>
      <c r="C700" s="47"/>
      <c r="D700" s="64">
        <v>702319301</v>
      </c>
      <c r="E700" s="32" t="s">
        <v>487</v>
      </c>
      <c r="F700" s="32" t="s">
        <v>488</v>
      </c>
      <c r="G700" s="32" t="str">
        <f t="shared" si="76"/>
        <v>Инженерная графика: ЭУМК / Муравьев С.Н.</v>
      </c>
      <c r="H700" s="69">
        <v>2025</v>
      </c>
      <c r="I700" s="41" t="s">
        <v>159</v>
      </c>
      <c r="J700" s="34"/>
      <c r="K700" s="42">
        <v>296.39999999999998</v>
      </c>
      <c r="L700" s="34"/>
      <c r="M700" s="42">
        <v>14799.599999999999</v>
      </c>
      <c r="N700" s="38">
        <f t="shared" si="75"/>
        <v>0</v>
      </c>
      <c r="O700" s="39" t="str">
        <f t="shared" si="77"/>
        <v>Аннотация</v>
      </c>
      <c r="P700" s="40" t="s">
        <v>489</v>
      </c>
    </row>
    <row r="701" spans="1:16" ht="105" x14ac:dyDescent="0.25">
      <c r="A701" s="51" t="s">
        <v>478</v>
      </c>
      <c r="B701" s="29" t="s">
        <v>308</v>
      </c>
      <c r="C701" s="47"/>
      <c r="D701" s="64">
        <v>702319307</v>
      </c>
      <c r="E701" s="32" t="s">
        <v>232</v>
      </c>
      <c r="F701" s="32" t="s">
        <v>495</v>
      </c>
      <c r="G701" s="32" t="str">
        <f t="shared" si="76"/>
        <v>Электротехника и электроника: ЭУМК / Немцов М.В.</v>
      </c>
      <c r="H701" s="69">
        <v>2025</v>
      </c>
      <c r="I701" s="41" t="s">
        <v>159</v>
      </c>
      <c r="J701" s="34"/>
      <c r="K701" s="42">
        <v>350.4</v>
      </c>
      <c r="L701" s="34"/>
      <c r="M701" s="42">
        <v>17499.599999999999</v>
      </c>
      <c r="N701" s="38">
        <f t="shared" si="75"/>
        <v>0</v>
      </c>
      <c r="O701" s="39" t="str">
        <f t="shared" si="77"/>
        <v>Аннотация</v>
      </c>
      <c r="P701" s="40" t="s">
        <v>496</v>
      </c>
    </row>
    <row r="702" spans="1:16" ht="105" x14ac:dyDescent="0.25">
      <c r="A702" s="51" t="s">
        <v>478</v>
      </c>
      <c r="B702" s="29" t="s">
        <v>308</v>
      </c>
      <c r="C702" s="47"/>
      <c r="D702" s="64">
        <v>702319604</v>
      </c>
      <c r="E702" s="32" t="s">
        <v>287</v>
      </c>
      <c r="F702" s="32" t="s">
        <v>1149</v>
      </c>
      <c r="G702" s="32" t="str">
        <f t="shared" si="76"/>
        <v>Чтение рабочих чертежей: ПУМ / Феофанов А.Н.</v>
      </c>
      <c r="H702" s="69">
        <v>2025</v>
      </c>
      <c r="I702" s="41" t="s">
        <v>512</v>
      </c>
      <c r="J702" s="34"/>
      <c r="K702" s="42">
        <v>92.399999999999991</v>
      </c>
      <c r="L702" s="34"/>
      <c r="M702" s="42">
        <v>4599.5999999999995</v>
      </c>
      <c r="N702" s="38">
        <f t="shared" si="75"/>
        <v>0</v>
      </c>
      <c r="O702" s="39" t="str">
        <f t="shared" si="77"/>
        <v>Аннотация</v>
      </c>
      <c r="P702" s="40" t="s">
        <v>1214</v>
      </c>
    </row>
    <row r="703" spans="1:16" ht="75" x14ac:dyDescent="0.25">
      <c r="A703" s="51" t="s">
        <v>478</v>
      </c>
      <c r="B703" s="29" t="s">
        <v>309</v>
      </c>
      <c r="C703" s="47"/>
      <c r="D703" s="64">
        <v>702319625</v>
      </c>
      <c r="E703" s="32" t="s">
        <v>767</v>
      </c>
      <c r="F703" s="32" t="s">
        <v>1223</v>
      </c>
      <c r="G703" s="32" t="str">
        <f t="shared" si="76"/>
        <v>Чтение электрических схем и сборка электрических сетей: ПУМ / Бычков А.В.</v>
      </c>
      <c r="H703" s="69">
        <v>2025</v>
      </c>
      <c r="I703" s="41" t="s">
        <v>512</v>
      </c>
      <c r="J703" s="34"/>
      <c r="K703" s="42">
        <v>61.199999999999996</v>
      </c>
      <c r="L703" s="34"/>
      <c r="M703" s="42">
        <v>3050.4</v>
      </c>
      <c r="N703" s="38">
        <f t="shared" si="75"/>
        <v>0</v>
      </c>
      <c r="O703" s="39" t="str">
        <f t="shared" si="77"/>
        <v>Аннотация</v>
      </c>
      <c r="P703" s="40" t="s">
        <v>1224</v>
      </c>
    </row>
    <row r="704" spans="1:16" ht="75" x14ac:dyDescent="0.25">
      <c r="A704" s="51" t="s">
        <v>478</v>
      </c>
      <c r="B704" s="29" t="s">
        <v>309</v>
      </c>
      <c r="C704" s="47"/>
      <c r="D704" s="64">
        <v>702319604</v>
      </c>
      <c r="E704" s="32" t="s">
        <v>287</v>
      </c>
      <c r="F704" s="32" t="s">
        <v>1149</v>
      </c>
      <c r="G704" s="32" t="str">
        <f t="shared" si="76"/>
        <v>Чтение рабочих чертежей: ПУМ / Феофанов А.Н.</v>
      </c>
      <c r="H704" s="69">
        <v>2025</v>
      </c>
      <c r="I704" s="41" t="s">
        <v>512</v>
      </c>
      <c r="J704" s="34"/>
      <c r="K704" s="42">
        <v>92.399999999999991</v>
      </c>
      <c r="L704" s="34"/>
      <c r="M704" s="42">
        <v>4599.5999999999995</v>
      </c>
      <c r="N704" s="38">
        <f t="shared" si="75"/>
        <v>0</v>
      </c>
      <c r="O704" s="39" t="str">
        <f t="shared" si="77"/>
        <v>Аннотация</v>
      </c>
      <c r="P704" s="40" t="s">
        <v>1214</v>
      </c>
    </row>
    <row r="705" spans="1:16" ht="33.75" x14ac:dyDescent="0.25">
      <c r="A705" s="51" t="s">
        <v>478</v>
      </c>
      <c r="B705" s="29" t="s">
        <v>310</v>
      </c>
      <c r="C705" s="47"/>
      <c r="D705" s="64">
        <v>701320014</v>
      </c>
      <c r="E705" s="32" t="s">
        <v>608</v>
      </c>
      <c r="F705" s="32" t="s">
        <v>1251</v>
      </c>
      <c r="G705" s="32" t="str">
        <f t="shared" si="76"/>
        <v>Металлы и их основные свойства: ПУМ / Галушкина В.Н.</v>
      </c>
      <c r="H705" s="69">
        <v>2025</v>
      </c>
      <c r="I705" s="41" t="s">
        <v>512</v>
      </c>
      <c r="J705" s="34"/>
      <c r="K705" s="42">
        <v>123.6</v>
      </c>
      <c r="L705" s="34"/>
      <c r="M705" s="42">
        <v>6200.4</v>
      </c>
      <c r="N705" s="38">
        <f t="shared" si="75"/>
        <v>0</v>
      </c>
      <c r="O705" s="39" t="str">
        <f t="shared" si="77"/>
        <v>Аннотация</v>
      </c>
      <c r="P705" s="40" t="s">
        <v>1252</v>
      </c>
    </row>
    <row r="706" spans="1:16" ht="45" x14ac:dyDescent="0.25">
      <c r="A706" s="51" t="s">
        <v>478</v>
      </c>
      <c r="B706" s="29" t="s">
        <v>310</v>
      </c>
      <c r="C706" s="47"/>
      <c r="D706" s="64">
        <v>701319603</v>
      </c>
      <c r="E706" s="32" t="s">
        <v>1162</v>
      </c>
      <c r="F706" s="32" t="s">
        <v>1163</v>
      </c>
      <c r="G706" s="32" t="str">
        <f t="shared" si="76"/>
        <v>Основы экономики машиностроения: ЭУМК / Гуреева М.А</v>
      </c>
      <c r="H706" s="69">
        <v>2025</v>
      </c>
      <c r="I706" s="41" t="s">
        <v>159</v>
      </c>
      <c r="J706" s="34"/>
      <c r="K706" s="42">
        <v>292.8</v>
      </c>
      <c r="L706" s="34"/>
      <c r="M706" s="42">
        <v>14649.6</v>
      </c>
      <c r="N706" s="38">
        <f t="shared" si="75"/>
        <v>0</v>
      </c>
      <c r="O706" s="39" t="str">
        <f t="shared" si="77"/>
        <v>Аннотация</v>
      </c>
      <c r="P706" s="40" t="s">
        <v>1164</v>
      </c>
    </row>
    <row r="707" spans="1:16" ht="36" x14ac:dyDescent="0.25">
      <c r="A707" s="51" t="s">
        <v>478</v>
      </c>
      <c r="B707" s="29" t="s">
        <v>310</v>
      </c>
      <c r="C707" s="47"/>
      <c r="D707" s="64">
        <v>702319301</v>
      </c>
      <c r="E707" s="32" t="s">
        <v>487</v>
      </c>
      <c r="F707" s="32" t="s">
        <v>488</v>
      </c>
      <c r="G707" s="32" t="str">
        <f t="shared" si="76"/>
        <v>Инженерная графика: ЭУМК / Муравьев С.Н.</v>
      </c>
      <c r="H707" s="69">
        <v>2025</v>
      </c>
      <c r="I707" s="41" t="s">
        <v>159</v>
      </c>
      <c r="J707" s="34"/>
      <c r="K707" s="42">
        <v>296.39999999999998</v>
      </c>
      <c r="L707" s="34"/>
      <c r="M707" s="42">
        <v>14799.599999999999</v>
      </c>
      <c r="N707" s="38">
        <f t="shared" si="75"/>
        <v>0</v>
      </c>
      <c r="O707" s="39" t="str">
        <f t="shared" si="77"/>
        <v>Аннотация</v>
      </c>
      <c r="P707" s="40" t="s">
        <v>489</v>
      </c>
    </row>
    <row r="708" spans="1:16" ht="36" x14ac:dyDescent="0.25">
      <c r="A708" s="51" t="s">
        <v>478</v>
      </c>
      <c r="B708" s="29" t="s">
        <v>310</v>
      </c>
      <c r="C708" s="47"/>
      <c r="D708" s="64">
        <v>702319307</v>
      </c>
      <c r="E708" s="32" t="s">
        <v>232</v>
      </c>
      <c r="F708" s="32" t="s">
        <v>495</v>
      </c>
      <c r="G708" s="32" t="str">
        <f t="shared" si="76"/>
        <v>Электротехника и электроника: ЭУМК / Немцов М.В.</v>
      </c>
      <c r="H708" s="69">
        <v>2025</v>
      </c>
      <c r="I708" s="41" t="s">
        <v>159</v>
      </c>
      <c r="J708" s="34"/>
      <c r="K708" s="42">
        <v>350.4</v>
      </c>
      <c r="L708" s="34"/>
      <c r="M708" s="42">
        <v>17499.599999999999</v>
      </c>
      <c r="N708" s="38">
        <f t="shared" si="75"/>
        <v>0</v>
      </c>
      <c r="O708" s="39" t="str">
        <f t="shared" si="77"/>
        <v>Аннотация</v>
      </c>
      <c r="P708" s="40" t="s">
        <v>496</v>
      </c>
    </row>
    <row r="709" spans="1:16" ht="33.75" x14ac:dyDescent="0.25">
      <c r="A709" s="51" t="s">
        <v>478</v>
      </c>
      <c r="B709" s="29" t="s">
        <v>310</v>
      </c>
      <c r="C709" s="47"/>
      <c r="D709" s="64">
        <v>702320037</v>
      </c>
      <c r="E709" s="32" t="s">
        <v>285</v>
      </c>
      <c r="F709" s="32" t="s">
        <v>1171</v>
      </c>
      <c r="G709" s="32" t="str">
        <f t="shared" si="76"/>
        <v>Виды сварных соединений: ПУМ / Овчинников В.В.</v>
      </c>
      <c r="H709" s="69">
        <v>2025</v>
      </c>
      <c r="I709" s="41" t="s">
        <v>512</v>
      </c>
      <c r="J709" s="34"/>
      <c r="K709" s="42">
        <v>123.6</v>
      </c>
      <c r="L709" s="34"/>
      <c r="M709" s="42">
        <v>6200.4</v>
      </c>
      <c r="N709" s="38">
        <f t="shared" si="75"/>
        <v>0</v>
      </c>
      <c r="O709" s="39" t="str">
        <f t="shared" si="77"/>
        <v>Аннотация</v>
      </c>
      <c r="P709" s="40" t="s">
        <v>1172</v>
      </c>
    </row>
    <row r="710" spans="1:16" ht="75" x14ac:dyDescent="0.25">
      <c r="A710" s="51" t="s">
        <v>478</v>
      </c>
      <c r="B710" s="29" t="s">
        <v>310</v>
      </c>
      <c r="C710" s="47"/>
      <c r="D710" s="64">
        <v>701320056</v>
      </c>
      <c r="E710" s="32" t="s">
        <v>285</v>
      </c>
      <c r="F710" s="32" t="s">
        <v>1175</v>
      </c>
      <c r="G710" s="32" t="str">
        <f t="shared" si="76"/>
        <v>Инструменты, оснастка и оборудование для выполнения работ по компетенции "Сварочные технологии": ПУМ / Овчинников В.В.</v>
      </c>
      <c r="H710" s="69">
        <v>2025</v>
      </c>
      <c r="I710" s="41" t="s">
        <v>512</v>
      </c>
      <c r="J710" s="34"/>
      <c r="K710" s="42">
        <v>123.6</v>
      </c>
      <c r="L710" s="34"/>
      <c r="M710" s="42">
        <v>6200.4</v>
      </c>
      <c r="N710" s="38">
        <f t="shared" si="75"/>
        <v>0</v>
      </c>
      <c r="O710" s="39" t="str">
        <f t="shared" si="77"/>
        <v>Аннотация</v>
      </c>
      <c r="P710" s="40" t="s">
        <v>1176</v>
      </c>
    </row>
    <row r="711" spans="1:16" ht="33.75" x14ac:dyDescent="0.25">
      <c r="A711" s="51" t="s">
        <v>478</v>
      </c>
      <c r="B711" s="29" t="s">
        <v>310</v>
      </c>
      <c r="C711" s="47"/>
      <c r="D711" s="64">
        <v>702320041</v>
      </c>
      <c r="E711" s="32" t="s">
        <v>285</v>
      </c>
      <c r="F711" s="32" t="s">
        <v>1195</v>
      </c>
      <c r="G711" s="32" t="str">
        <f t="shared" si="76"/>
        <v>Параметры режима сварки: ПУМ / Овчинников В.В.</v>
      </c>
      <c r="H711" s="69">
        <v>2025</v>
      </c>
      <c r="I711" s="41" t="s">
        <v>512</v>
      </c>
      <c r="J711" s="34"/>
      <c r="K711" s="42">
        <v>123.6</v>
      </c>
      <c r="L711" s="34"/>
      <c r="M711" s="42">
        <v>6200.4</v>
      </c>
      <c r="N711" s="38">
        <f t="shared" si="75"/>
        <v>0</v>
      </c>
      <c r="O711" s="39" t="str">
        <f t="shared" ref="O711:O771" si="78">HYPERLINK(P711,"Аннотация")</f>
        <v>Аннотация</v>
      </c>
      <c r="P711" s="40" t="s">
        <v>1196</v>
      </c>
    </row>
    <row r="712" spans="1:16" ht="33.75" x14ac:dyDescent="0.25">
      <c r="A712" s="51" t="s">
        <v>478</v>
      </c>
      <c r="B712" s="29" t="s">
        <v>310</v>
      </c>
      <c r="C712" s="47"/>
      <c r="D712" s="64">
        <v>702320038</v>
      </c>
      <c r="E712" s="32" t="s">
        <v>285</v>
      </c>
      <c r="F712" s="32" t="s">
        <v>1201</v>
      </c>
      <c r="G712" s="32" t="str">
        <f t="shared" si="76"/>
        <v>Ручная дуговая сварка: ПУМ / Овчинников В.В.</v>
      </c>
      <c r="H712" s="69">
        <v>2025</v>
      </c>
      <c r="I712" s="41" t="s">
        <v>512</v>
      </c>
      <c r="J712" s="34"/>
      <c r="K712" s="42">
        <v>123.6</v>
      </c>
      <c r="L712" s="34"/>
      <c r="M712" s="42">
        <v>6200.4</v>
      </c>
      <c r="N712" s="38">
        <f t="shared" si="75"/>
        <v>0</v>
      </c>
      <c r="O712" s="39" t="str">
        <f t="shared" si="78"/>
        <v>Аннотация</v>
      </c>
      <c r="P712" s="40" t="s">
        <v>1202</v>
      </c>
    </row>
    <row r="713" spans="1:16" ht="60" x14ac:dyDescent="0.25">
      <c r="A713" s="51" t="s">
        <v>478</v>
      </c>
      <c r="B713" s="29" t="s">
        <v>310</v>
      </c>
      <c r="C713" s="47"/>
      <c r="D713" s="64">
        <v>702320042</v>
      </c>
      <c r="E713" s="32" t="s">
        <v>285</v>
      </c>
      <c r="F713" s="32" t="s">
        <v>1203</v>
      </c>
      <c r="G713" s="32" t="str">
        <f t="shared" si="76"/>
        <v>Ручная и частично механизированная дуговая сварка в защитных газах: ПУМ / Овчинников В.В.</v>
      </c>
      <c r="H713" s="69">
        <v>2025</v>
      </c>
      <c r="I713" s="41" t="s">
        <v>512</v>
      </c>
      <c r="J713" s="34"/>
      <c r="K713" s="42">
        <v>123.6</v>
      </c>
      <c r="L713" s="34"/>
      <c r="M713" s="42">
        <v>6200.4</v>
      </c>
      <c r="N713" s="38">
        <f t="shared" si="75"/>
        <v>0</v>
      </c>
      <c r="O713" s="39" t="str">
        <f t="shared" si="78"/>
        <v>Аннотация</v>
      </c>
      <c r="P713" s="40" t="s">
        <v>1204</v>
      </c>
    </row>
    <row r="714" spans="1:16" ht="60" x14ac:dyDescent="0.25">
      <c r="A714" s="51" t="s">
        <v>478</v>
      </c>
      <c r="B714" s="29" t="s">
        <v>310</v>
      </c>
      <c r="C714" s="47"/>
      <c r="D714" s="64">
        <v>701320054</v>
      </c>
      <c r="E714" s="32" t="s">
        <v>285</v>
      </c>
      <c r="F714" s="32" t="s">
        <v>1205</v>
      </c>
      <c r="G714" s="32" t="str">
        <f t="shared" si="76"/>
        <v>Способы контроля качества сварных соединений механическими испытаниями: ПУМ / Овчинников В.В.</v>
      </c>
      <c r="H714" s="69">
        <v>2025</v>
      </c>
      <c r="I714" s="41" t="s">
        <v>512</v>
      </c>
      <c r="J714" s="34"/>
      <c r="K714" s="42">
        <v>123.6</v>
      </c>
      <c r="L714" s="34"/>
      <c r="M714" s="42">
        <v>6200.4</v>
      </c>
      <c r="N714" s="38">
        <f t="shared" si="75"/>
        <v>0</v>
      </c>
      <c r="O714" s="39" t="str">
        <f t="shared" si="78"/>
        <v>Аннотация</v>
      </c>
      <c r="P714" s="40" t="s">
        <v>1206</v>
      </c>
    </row>
    <row r="715" spans="1:16" ht="60" x14ac:dyDescent="0.25">
      <c r="A715" s="51" t="s">
        <v>478</v>
      </c>
      <c r="B715" s="29" t="s">
        <v>310</v>
      </c>
      <c r="C715" s="47"/>
      <c r="D715" s="64">
        <v>702320053</v>
      </c>
      <c r="E715" s="32" t="s">
        <v>285</v>
      </c>
      <c r="F715" s="32" t="s">
        <v>1207</v>
      </c>
      <c r="G715" s="32" t="str">
        <f t="shared" si="76"/>
        <v>Способы контроля качества сварных соединений неразрушающими методами: ПУМ / Овчинников В.В.</v>
      </c>
      <c r="H715" s="69">
        <v>2025</v>
      </c>
      <c r="I715" s="41" t="s">
        <v>512</v>
      </c>
      <c r="J715" s="34"/>
      <c r="K715" s="42">
        <v>123.6</v>
      </c>
      <c r="L715" s="34"/>
      <c r="M715" s="42">
        <v>6200.4</v>
      </c>
      <c r="N715" s="38">
        <f t="shared" si="75"/>
        <v>0</v>
      </c>
      <c r="O715" s="39" t="str">
        <f t="shared" si="78"/>
        <v>Аннотация</v>
      </c>
      <c r="P715" s="40" t="s">
        <v>1208</v>
      </c>
    </row>
    <row r="716" spans="1:16" ht="33.75" x14ac:dyDescent="0.25">
      <c r="A716" s="51" t="s">
        <v>478</v>
      </c>
      <c r="B716" s="29" t="s">
        <v>310</v>
      </c>
      <c r="C716" s="47"/>
      <c r="D716" s="64">
        <v>702320055</v>
      </c>
      <c r="E716" s="32" t="s">
        <v>285</v>
      </c>
      <c r="F716" s="32" t="s">
        <v>1209</v>
      </c>
      <c r="G716" s="32" t="str">
        <f t="shared" si="76"/>
        <v>Технологический процесс сварки: ПУМ / Овчинников В.В.</v>
      </c>
      <c r="H716" s="69">
        <v>2025</v>
      </c>
      <c r="I716" s="41" t="s">
        <v>512</v>
      </c>
      <c r="J716" s="34"/>
      <c r="K716" s="42">
        <v>123.6</v>
      </c>
      <c r="L716" s="34"/>
      <c r="M716" s="42">
        <v>6200.4</v>
      </c>
      <c r="N716" s="38">
        <f t="shared" si="75"/>
        <v>0</v>
      </c>
      <c r="O716" s="39" t="str">
        <f t="shared" si="78"/>
        <v>Аннотация</v>
      </c>
      <c r="P716" s="40" t="s">
        <v>1210</v>
      </c>
    </row>
    <row r="717" spans="1:16" ht="33.75" x14ac:dyDescent="0.25">
      <c r="A717" s="51" t="s">
        <v>478</v>
      </c>
      <c r="B717" s="29" t="s">
        <v>310</v>
      </c>
      <c r="C717" s="47"/>
      <c r="D717" s="64">
        <v>701320058</v>
      </c>
      <c r="E717" s="32" t="s">
        <v>285</v>
      </c>
      <c r="F717" s="32" t="s">
        <v>1149</v>
      </c>
      <c r="G717" s="32" t="str">
        <f t="shared" ref="G717:G777" si="79">F717 &amp; " / " &amp; E717</f>
        <v>Чтение рабочих чертежей: ПУМ / Овчинников В.В.</v>
      </c>
      <c r="H717" s="69">
        <v>2025</v>
      </c>
      <c r="I717" s="41" t="s">
        <v>512</v>
      </c>
      <c r="J717" s="34"/>
      <c r="K717" s="42">
        <v>123.6</v>
      </c>
      <c r="L717" s="34"/>
      <c r="M717" s="42">
        <v>6200.4</v>
      </c>
      <c r="N717" s="38">
        <f t="shared" si="75"/>
        <v>0</v>
      </c>
      <c r="O717" s="39" t="str">
        <f t="shared" si="78"/>
        <v>Аннотация</v>
      </c>
      <c r="P717" s="40" t="s">
        <v>1158</v>
      </c>
    </row>
    <row r="718" spans="1:16" ht="45" x14ac:dyDescent="0.25">
      <c r="A718" s="51" t="s">
        <v>478</v>
      </c>
      <c r="B718" s="29" t="s">
        <v>313</v>
      </c>
      <c r="C718" s="47"/>
      <c r="D718" s="64">
        <v>702319301</v>
      </c>
      <c r="E718" s="32" t="s">
        <v>487</v>
      </c>
      <c r="F718" s="32" t="s">
        <v>488</v>
      </c>
      <c r="G718" s="32" t="str">
        <f t="shared" si="79"/>
        <v>Инженерная графика: ЭУМК / Муравьев С.Н.</v>
      </c>
      <c r="H718" s="69">
        <v>2025</v>
      </c>
      <c r="I718" s="41" t="s">
        <v>159</v>
      </c>
      <c r="J718" s="34"/>
      <c r="K718" s="42">
        <v>296.39999999999998</v>
      </c>
      <c r="L718" s="34"/>
      <c r="M718" s="42">
        <v>14799.599999999999</v>
      </c>
      <c r="N718" s="38">
        <f t="shared" si="75"/>
        <v>0</v>
      </c>
      <c r="O718" s="39" t="str">
        <f t="shared" si="78"/>
        <v>Аннотация</v>
      </c>
      <c r="P718" s="40" t="s">
        <v>489</v>
      </c>
    </row>
    <row r="719" spans="1:16" ht="45" x14ac:dyDescent="0.25">
      <c r="A719" s="51" t="s">
        <v>478</v>
      </c>
      <c r="B719" s="29" t="s">
        <v>314</v>
      </c>
      <c r="C719" s="47"/>
      <c r="D719" s="64">
        <v>701319460</v>
      </c>
      <c r="E719" s="32" t="s">
        <v>241</v>
      </c>
      <c r="F719" s="32" t="s">
        <v>1113</v>
      </c>
      <c r="G719" s="32" t="str">
        <f t="shared" si="79"/>
        <v>Электротехника: ЭУМК / Ярочкина Г.В.</v>
      </c>
      <c r="H719" s="69">
        <v>2025</v>
      </c>
      <c r="I719" s="41" t="s">
        <v>159</v>
      </c>
      <c r="J719" s="34"/>
      <c r="K719" s="42">
        <v>220.79999999999998</v>
      </c>
      <c r="L719" s="34"/>
      <c r="M719" s="42">
        <v>11049.6</v>
      </c>
      <c r="N719" s="38">
        <f t="shared" si="75"/>
        <v>0</v>
      </c>
      <c r="O719" s="39" t="str">
        <f t="shared" si="78"/>
        <v>Аннотация</v>
      </c>
      <c r="P719" s="40" t="s">
        <v>1114</v>
      </c>
    </row>
    <row r="720" spans="1:16" ht="90" x14ac:dyDescent="0.25">
      <c r="A720" s="51" t="s">
        <v>478</v>
      </c>
      <c r="B720" s="29" t="s">
        <v>315</v>
      </c>
      <c r="C720" s="47"/>
      <c r="D720" s="64">
        <v>702319301</v>
      </c>
      <c r="E720" s="32" t="s">
        <v>487</v>
      </c>
      <c r="F720" s="32" t="s">
        <v>488</v>
      </c>
      <c r="G720" s="32" t="str">
        <f t="shared" si="79"/>
        <v>Инженерная графика: ЭУМК / Муравьев С.Н.</v>
      </c>
      <c r="H720" s="69">
        <v>2025</v>
      </c>
      <c r="I720" s="41" t="s">
        <v>159</v>
      </c>
      <c r="J720" s="34"/>
      <c r="K720" s="42">
        <v>296.39999999999998</v>
      </c>
      <c r="L720" s="34"/>
      <c r="M720" s="42">
        <v>14799.599999999999</v>
      </c>
      <c r="N720" s="38">
        <f t="shared" si="75"/>
        <v>0</v>
      </c>
      <c r="O720" s="39" t="str">
        <f t="shared" si="78"/>
        <v>Аннотация</v>
      </c>
      <c r="P720" s="40" t="s">
        <v>489</v>
      </c>
    </row>
    <row r="721" spans="1:16" ht="45" x14ac:dyDescent="0.25">
      <c r="A721" s="51" t="s">
        <v>478</v>
      </c>
      <c r="B721" s="29" t="s">
        <v>316</v>
      </c>
      <c r="C721" s="47"/>
      <c r="D721" s="64">
        <v>702319301</v>
      </c>
      <c r="E721" s="32" t="s">
        <v>487</v>
      </c>
      <c r="F721" s="32" t="s">
        <v>488</v>
      </c>
      <c r="G721" s="32" t="str">
        <f t="shared" si="79"/>
        <v>Инженерная графика: ЭУМК / Муравьев С.Н.</v>
      </c>
      <c r="H721" s="69">
        <v>2025</v>
      </c>
      <c r="I721" s="41" t="s">
        <v>159</v>
      </c>
      <c r="J721" s="34"/>
      <c r="K721" s="42">
        <v>296.39999999999998</v>
      </c>
      <c r="L721" s="34"/>
      <c r="M721" s="42">
        <v>14799.599999999999</v>
      </c>
      <c r="N721" s="38">
        <f t="shared" si="75"/>
        <v>0</v>
      </c>
      <c r="O721" s="39" t="str">
        <f t="shared" si="78"/>
        <v>Аннотация</v>
      </c>
      <c r="P721" s="40" t="s">
        <v>489</v>
      </c>
    </row>
    <row r="722" spans="1:16" ht="45" x14ac:dyDescent="0.25">
      <c r="A722" s="51" t="s">
        <v>478</v>
      </c>
      <c r="B722" s="29" t="s">
        <v>316</v>
      </c>
      <c r="C722" s="47"/>
      <c r="D722" s="64">
        <v>701319460</v>
      </c>
      <c r="E722" s="32" t="s">
        <v>241</v>
      </c>
      <c r="F722" s="32" t="s">
        <v>1113</v>
      </c>
      <c r="G722" s="32" t="str">
        <f t="shared" si="79"/>
        <v>Электротехника: ЭУМК / Ярочкина Г.В.</v>
      </c>
      <c r="H722" s="69">
        <v>2025</v>
      </c>
      <c r="I722" s="41" t="s">
        <v>159</v>
      </c>
      <c r="J722" s="34"/>
      <c r="K722" s="42">
        <v>220.79999999999998</v>
      </c>
      <c r="L722" s="34"/>
      <c r="M722" s="42">
        <v>11049.6</v>
      </c>
      <c r="N722" s="38">
        <f t="shared" si="75"/>
        <v>0</v>
      </c>
      <c r="O722" s="39" t="str">
        <f t="shared" si="78"/>
        <v>Аннотация</v>
      </c>
      <c r="P722" s="40" t="s">
        <v>1114</v>
      </c>
    </row>
    <row r="723" spans="1:16" ht="60" x14ac:dyDescent="0.25">
      <c r="A723" s="51" t="s">
        <v>478</v>
      </c>
      <c r="B723" s="29" t="s">
        <v>1366</v>
      </c>
      <c r="C723" s="47"/>
      <c r="D723" s="64">
        <v>702319301</v>
      </c>
      <c r="E723" s="32" t="s">
        <v>487</v>
      </c>
      <c r="F723" s="32" t="s">
        <v>488</v>
      </c>
      <c r="G723" s="32" t="str">
        <f t="shared" si="79"/>
        <v>Инженерная графика: ЭУМК / Муравьев С.Н.</v>
      </c>
      <c r="H723" s="69">
        <v>2025</v>
      </c>
      <c r="I723" s="41" t="s">
        <v>159</v>
      </c>
      <c r="J723" s="34"/>
      <c r="K723" s="42">
        <v>296.39999999999998</v>
      </c>
      <c r="L723" s="34"/>
      <c r="M723" s="42">
        <v>14799.599999999999</v>
      </c>
      <c r="N723" s="38">
        <f t="shared" si="75"/>
        <v>0</v>
      </c>
      <c r="O723" s="39" t="str">
        <f t="shared" si="78"/>
        <v>Аннотация</v>
      </c>
      <c r="P723" s="40" t="s">
        <v>489</v>
      </c>
    </row>
    <row r="724" spans="1:16" ht="60" x14ac:dyDescent="0.25">
      <c r="A724" s="51" t="s">
        <v>478</v>
      </c>
      <c r="B724" s="29" t="s">
        <v>1366</v>
      </c>
      <c r="C724" s="47"/>
      <c r="D724" s="64">
        <v>701319460</v>
      </c>
      <c r="E724" s="32" t="s">
        <v>241</v>
      </c>
      <c r="F724" s="32" t="s">
        <v>1113</v>
      </c>
      <c r="G724" s="32" t="str">
        <f t="shared" si="79"/>
        <v>Электротехника: ЭУМК / Ярочкина Г.В.</v>
      </c>
      <c r="H724" s="69">
        <v>2025</v>
      </c>
      <c r="I724" s="41" t="s">
        <v>159</v>
      </c>
      <c r="J724" s="34"/>
      <c r="K724" s="42">
        <v>220.79999999999998</v>
      </c>
      <c r="L724" s="34"/>
      <c r="M724" s="42">
        <v>11049.6</v>
      </c>
      <c r="N724" s="38">
        <f t="shared" si="75"/>
        <v>0</v>
      </c>
      <c r="O724" s="39" t="str">
        <f t="shared" si="78"/>
        <v>Аннотация</v>
      </c>
      <c r="P724" s="40" t="s">
        <v>1114</v>
      </c>
    </row>
    <row r="725" spans="1:16" ht="45" x14ac:dyDescent="0.25">
      <c r="A725" s="51" t="s">
        <v>478</v>
      </c>
      <c r="B725" s="29" t="s">
        <v>317</v>
      </c>
      <c r="C725" s="47"/>
      <c r="D725" s="64">
        <v>702319301</v>
      </c>
      <c r="E725" s="32" t="s">
        <v>487</v>
      </c>
      <c r="F725" s="32" t="s">
        <v>488</v>
      </c>
      <c r="G725" s="32" t="str">
        <f t="shared" si="79"/>
        <v>Инженерная графика: ЭУМК / Муравьев С.Н.</v>
      </c>
      <c r="H725" s="69">
        <v>2025</v>
      </c>
      <c r="I725" s="41" t="s">
        <v>159</v>
      </c>
      <c r="J725" s="34"/>
      <c r="K725" s="42">
        <v>296.39999999999998</v>
      </c>
      <c r="L725" s="34"/>
      <c r="M725" s="42">
        <v>14799.599999999999</v>
      </c>
      <c r="N725" s="38">
        <f t="shared" si="75"/>
        <v>0</v>
      </c>
      <c r="O725" s="39" t="str">
        <f t="shared" si="78"/>
        <v>Аннотация</v>
      </c>
      <c r="P725" s="40" t="s">
        <v>489</v>
      </c>
    </row>
    <row r="726" spans="1:16" ht="45" x14ac:dyDescent="0.25">
      <c r="A726" s="51" t="s">
        <v>478</v>
      </c>
      <c r="B726" s="29" t="s">
        <v>317</v>
      </c>
      <c r="C726" s="47"/>
      <c r="D726" s="64">
        <v>701319460</v>
      </c>
      <c r="E726" s="32" t="s">
        <v>241</v>
      </c>
      <c r="F726" s="32" t="s">
        <v>1113</v>
      </c>
      <c r="G726" s="32" t="str">
        <f t="shared" si="79"/>
        <v>Электротехника: ЭУМК / Ярочкина Г.В.</v>
      </c>
      <c r="H726" s="69">
        <v>2025</v>
      </c>
      <c r="I726" s="41" t="s">
        <v>159</v>
      </c>
      <c r="J726" s="34"/>
      <c r="K726" s="42">
        <v>220.79999999999998</v>
      </c>
      <c r="L726" s="34"/>
      <c r="M726" s="42">
        <v>11049.6</v>
      </c>
      <c r="N726" s="38">
        <f t="shared" si="75"/>
        <v>0</v>
      </c>
      <c r="O726" s="39" t="str">
        <f t="shared" si="78"/>
        <v>Аннотация</v>
      </c>
      <c r="P726" s="40" t="s">
        <v>1114</v>
      </c>
    </row>
    <row r="727" spans="1:16" ht="36" x14ac:dyDescent="0.25">
      <c r="A727" s="51" t="s">
        <v>478</v>
      </c>
      <c r="B727" s="29" t="s">
        <v>318</v>
      </c>
      <c r="C727" s="47"/>
      <c r="D727" s="64">
        <v>701319460</v>
      </c>
      <c r="E727" s="32" t="s">
        <v>241</v>
      </c>
      <c r="F727" s="32" t="s">
        <v>1113</v>
      </c>
      <c r="G727" s="32" t="str">
        <f t="shared" si="79"/>
        <v>Электротехника: ЭУМК / Ярочкина Г.В.</v>
      </c>
      <c r="H727" s="69">
        <v>2025</v>
      </c>
      <c r="I727" s="41" t="s">
        <v>159</v>
      </c>
      <c r="J727" s="34"/>
      <c r="K727" s="42">
        <v>220.79999999999998</v>
      </c>
      <c r="L727" s="34"/>
      <c r="M727" s="42">
        <v>11049.6</v>
      </c>
      <c r="N727" s="38">
        <f t="shared" si="75"/>
        <v>0</v>
      </c>
      <c r="O727" s="39" t="str">
        <f t="shared" si="78"/>
        <v>Аннотация</v>
      </c>
      <c r="P727" s="40" t="s">
        <v>1114</v>
      </c>
    </row>
    <row r="728" spans="1:16" ht="90" x14ac:dyDescent="0.25">
      <c r="A728" s="51" t="s">
        <v>478</v>
      </c>
      <c r="B728" s="29" t="s">
        <v>319</v>
      </c>
      <c r="C728" s="47"/>
      <c r="D728" s="64">
        <v>701319460</v>
      </c>
      <c r="E728" s="32" t="s">
        <v>241</v>
      </c>
      <c r="F728" s="32" t="s">
        <v>1113</v>
      </c>
      <c r="G728" s="32" t="str">
        <f t="shared" si="79"/>
        <v>Электротехника: ЭУМК / Ярочкина Г.В.</v>
      </c>
      <c r="H728" s="69">
        <v>2025</v>
      </c>
      <c r="I728" s="41" t="s">
        <v>159</v>
      </c>
      <c r="J728" s="34"/>
      <c r="K728" s="42">
        <v>220.79999999999998</v>
      </c>
      <c r="L728" s="34"/>
      <c r="M728" s="42">
        <v>11049.6</v>
      </c>
      <c r="N728" s="38">
        <f t="shared" si="75"/>
        <v>0</v>
      </c>
      <c r="O728" s="39" t="str">
        <f t="shared" si="78"/>
        <v>Аннотация</v>
      </c>
      <c r="P728" s="40" t="s">
        <v>1114</v>
      </c>
    </row>
    <row r="729" spans="1:16" ht="60" x14ac:dyDescent="0.25">
      <c r="A729" s="51" t="s">
        <v>478</v>
      </c>
      <c r="B729" s="29" t="s">
        <v>320</v>
      </c>
      <c r="C729" s="47"/>
      <c r="D729" s="64">
        <v>702319551</v>
      </c>
      <c r="E729" s="32" t="s">
        <v>262</v>
      </c>
      <c r="F729" s="32" t="s">
        <v>832</v>
      </c>
      <c r="G729" s="32" t="str">
        <f t="shared" si="79"/>
        <v>Информационные технологии в профессиональной деятельности: ЭУМК / Михеева Е.В.</v>
      </c>
      <c r="H729" s="69">
        <v>2025</v>
      </c>
      <c r="I729" s="41" t="s">
        <v>159</v>
      </c>
      <c r="J729" s="34"/>
      <c r="K729" s="42">
        <v>314.39999999999998</v>
      </c>
      <c r="L729" s="34"/>
      <c r="M729" s="42">
        <v>15699.599999999999</v>
      </c>
      <c r="N729" s="38">
        <f t="shared" si="75"/>
        <v>0</v>
      </c>
      <c r="O729" s="39" t="str">
        <f t="shared" si="78"/>
        <v>Аннотация</v>
      </c>
      <c r="P729" s="40" t="s">
        <v>833</v>
      </c>
    </row>
    <row r="730" spans="1:16" ht="45" x14ac:dyDescent="0.25">
      <c r="A730" s="51" t="s">
        <v>478</v>
      </c>
      <c r="B730" s="29" t="s">
        <v>320</v>
      </c>
      <c r="C730" s="47"/>
      <c r="D730" s="64">
        <v>702319301</v>
      </c>
      <c r="E730" s="32" t="s">
        <v>487</v>
      </c>
      <c r="F730" s="32" t="s">
        <v>488</v>
      </c>
      <c r="G730" s="32" t="str">
        <f t="shared" si="79"/>
        <v>Инженерная графика: ЭУМК / Муравьев С.Н.</v>
      </c>
      <c r="H730" s="69">
        <v>2025</v>
      </c>
      <c r="I730" s="41" t="s">
        <v>159</v>
      </c>
      <c r="J730" s="34"/>
      <c r="K730" s="42">
        <v>296.39999999999998</v>
      </c>
      <c r="L730" s="34"/>
      <c r="M730" s="42">
        <v>14799.599999999999</v>
      </c>
      <c r="N730" s="38">
        <f t="shared" si="75"/>
        <v>0</v>
      </c>
      <c r="O730" s="39" t="str">
        <f t="shared" si="78"/>
        <v>Аннотация</v>
      </c>
      <c r="P730" s="40" t="s">
        <v>489</v>
      </c>
    </row>
    <row r="731" spans="1:16" ht="45" x14ac:dyDescent="0.25">
      <c r="A731" s="51" t="s">
        <v>478</v>
      </c>
      <c r="B731" s="29" t="s">
        <v>320</v>
      </c>
      <c r="C731" s="47"/>
      <c r="D731" s="64">
        <v>702319307</v>
      </c>
      <c r="E731" s="32" t="s">
        <v>232</v>
      </c>
      <c r="F731" s="32" t="s">
        <v>495</v>
      </c>
      <c r="G731" s="32" t="str">
        <f t="shared" si="79"/>
        <v>Электротехника и электроника: ЭУМК / Немцов М.В.</v>
      </c>
      <c r="H731" s="69">
        <v>2025</v>
      </c>
      <c r="I731" s="41" t="s">
        <v>159</v>
      </c>
      <c r="J731" s="34"/>
      <c r="K731" s="42">
        <v>350.4</v>
      </c>
      <c r="L731" s="34"/>
      <c r="M731" s="42">
        <v>17499.599999999999</v>
      </c>
      <c r="N731" s="38">
        <f t="shared" si="75"/>
        <v>0</v>
      </c>
      <c r="O731" s="39" t="str">
        <f t="shared" si="78"/>
        <v>Аннотация</v>
      </c>
      <c r="P731" s="40" t="s">
        <v>496</v>
      </c>
    </row>
    <row r="732" spans="1:16" ht="75" x14ac:dyDescent="0.25">
      <c r="A732" s="51" t="s">
        <v>478</v>
      </c>
      <c r="B732" s="29" t="s">
        <v>321</v>
      </c>
      <c r="C732" s="47"/>
      <c r="D732" s="64">
        <v>702319551</v>
      </c>
      <c r="E732" s="32" t="s">
        <v>262</v>
      </c>
      <c r="F732" s="32" t="s">
        <v>832</v>
      </c>
      <c r="G732" s="32" t="str">
        <f t="shared" si="79"/>
        <v>Информационные технологии в профессиональной деятельности: ЭУМК / Михеева Е.В.</v>
      </c>
      <c r="H732" s="69">
        <v>2025</v>
      </c>
      <c r="I732" s="41" t="s">
        <v>159</v>
      </c>
      <c r="J732" s="34"/>
      <c r="K732" s="42">
        <v>314.39999999999998</v>
      </c>
      <c r="L732" s="34"/>
      <c r="M732" s="42">
        <v>15699.599999999999</v>
      </c>
      <c r="N732" s="38">
        <f t="shared" si="75"/>
        <v>0</v>
      </c>
      <c r="O732" s="39" t="str">
        <f t="shared" si="78"/>
        <v>Аннотация</v>
      </c>
      <c r="P732" s="40" t="s">
        <v>833</v>
      </c>
    </row>
    <row r="733" spans="1:16" ht="75" x14ac:dyDescent="0.25">
      <c r="A733" s="51" t="s">
        <v>478</v>
      </c>
      <c r="B733" s="29" t="s">
        <v>321</v>
      </c>
      <c r="C733" s="47"/>
      <c r="D733" s="64">
        <v>702319301</v>
      </c>
      <c r="E733" s="32" t="s">
        <v>487</v>
      </c>
      <c r="F733" s="32" t="s">
        <v>488</v>
      </c>
      <c r="G733" s="32" t="str">
        <f t="shared" si="79"/>
        <v>Инженерная графика: ЭУМК / Муравьев С.Н.</v>
      </c>
      <c r="H733" s="69">
        <v>2025</v>
      </c>
      <c r="I733" s="41" t="s">
        <v>159</v>
      </c>
      <c r="J733" s="34"/>
      <c r="K733" s="42">
        <v>296.39999999999998</v>
      </c>
      <c r="L733" s="34"/>
      <c r="M733" s="42">
        <v>14799.599999999999</v>
      </c>
      <c r="N733" s="38">
        <f t="shared" si="75"/>
        <v>0</v>
      </c>
      <c r="O733" s="39" t="str">
        <f t="shared" si="78"/>
        <v>Аннотация</v>
      </c>
      <c r="P733" s="40" t="s">
        <v>489</v>
      </c>
    </row>
    <row r="734" spans="1:16" ht="75" x14ac:dyDescent="0.25">
      <c r="A734" s="51" t="s">
        <v>478</v>
      </c>
      <c r="B734" s="29" t="s">
        <v>321</v>
      </c>
      <c r="C734" s="47"/>
      <c r="D734" s="64">
        <v>702319307</v>
      </c>
      <c r="E734" s="32" t="s">
        <v>232</v>
      </c>
      <c r="F734" s="32" t="s">
        <v>495</v>
      </c>
      <c r="G734" s="32" t="str">
        <f t="shared" si="79"/>
        <v>Электротехника и электроника: ЭУМК / Немцов М.В.</v>
      </c>
      <c r="H734" s="69">
        <v>2025</v>
      </c>
      <c r="I734" s="41" t="s">
        <v>159</v>
      </c>
      <c r="J734" s="34"/>
      <c r="K734" s="42">
        <v>350.4</v>
      </c>
      <c r="L734" s="34"/>
      <c r="M734" s="42">
        <v>17499.599999999999</v>
      </c>
      <c r="N734" s="38">
        <f t="shared" ref="N734:N797" si="80">J734*K734+L734*M734</f>
        <v>0</v>
      </c>
      <c r="O734" s="39" t="str">
        <f t="shared" si="78"/>
        <v>Аннотация</v>
      </c>
      <c r="P734" s="40" t="s">
        <v>496</v>
      </c>
    </row>
    <row r="735" spans="1:16" ht="60" x14ac:dyDescent="0.25">
      <c r="A735" s="51" t="s">
        <v>478</v>
      </c>
      <c r="B735" s="29" t="s">
        <v>322</v>
      </c>
      <c r="C735" s="47"/>
      <c r="D735" s="64">
        <v>702319551</v>
      </c>
      <c r="E735" s="32" t="s">
        <v>262</v>
      </c>
      <c r="F735" s="32" t="s">
        <v>832</v>
      </c>
      <c r="G735" s="32" t="str">
        <f t="shared" si="79"/>
        <v>Информационные технологии в профессиональной деятельности: ЭУМК / Михеева Е.В.</v>
      </c>
      <c r="H735" s="69">
        <v>2025</v>
      </c>
      <c r="I735" s="41" t="s">
        <v>159</v>
      </c>
      <c r="J735" s="34"/>
      <c r="K735" s="42">
        <v>314.39999999999998</v>
      </c>
      <c r="L735" s="34"/>
      <c r="M735" s="42">
        <v>15699.599999999999</v>
      </c>
      <c r="N735" s="38">
        <f t="shared" si="80"/>
        <v>0</v>
      </c>
      <c r="O735" s="39" t="str">
        <f t="shared" si="78"/>
        <v>Аннотация</v>
      </c>
      <c r="P735" s="40" t="s">
        <v>833</v>
      </c>
    </row>
    <row r="736" spans="1:16" ht="60" x14ac:dyDescent="0.25">
      <c r="A736" s="51" t="s">
        <v>478</v>
      </c>
      <c r="B736" s="29" t="s">
        <v>322</v>
      </c>
      <c r="C736" s="47"/>
      <c r="D736" s="64">
        <v>702319301</v>
      </c>
      <c r="E736" s="32" t="s">
        <v>487</v>
      </c>
      <c r="F736" s="32" t="s">
        <v>488</v>
      </c>
      <c r="G736" s="32" t="str">
        <f t="shared" si="79"/>
        <v>Инженерная графика: ЭУМК / Муравьев С.Н.</v>
      </c>
      <c r="H736" s="69">
        <v>2025</v>
      </c>
      <c r="I736" s="41" t="s">
        <v>159</v>
      </c>
      <c r="J736" s="34"/>
      <c r="K736" s="42">
        <v>296.39999999999998</v>
      </c>
      <c r="L736" s="34"/>
      <c r="M736" s="42">
        <v>14799.599999999999</v>
      </c>
      <c r="N736" s="38">
        <f t="shared" si="80"/>
        <v>0</v>
      </c>
      <c r="O736" s="39" t="str">
        <f t="shared" si="78"/>
        <v>Аннотация</v>
      </c>
      <c r="P736" s="40" t="s">
        <v>489</v>
      </c>
    </row>
    <row r="737" spans="1:16" ht="60" x14ac:dyDescent="0.25">
      <c r="A737" s="51" t="s">
        <v>478</v>
      </c>
      <c r="B737" s="29" t="s">
        <v>322</v>
      </c>
      <c r="C737" s="47"/>
      <c r="D737" s="64">
        <v>702319307</v>
      </c>
      <c r="E737" s="32" t="s">
        <v>232</v>
      </c>
      <c r="F737" s="32" t="s">
        <v>495</v>
      </c>
      <c r="G737" s="32" t="str">
        <f t="shared" si="79"/>
        <v>Электротехника и электроника: ЭУМК / Немцов М.В.</v>
      </c>
      <c r="H737" s="69">
        <v>2025</v>
      </c>
      <c r="I737" s="41" t="s">
        <v>159</v>
      </c>
      <c r="J737" s="34"/>
      <c r="K737" s="42">
        <v>350.4</v>
      </c>
      <c r="L737" s="34"/>
      <c r="M737" s="42">
        <v>17499.599999999999</v>
      </c>
      <c r="N737" s="38">
        <f t="shared" si="80"/>
        <v>0</v>
      </c>
      <c r="O737" s="39" t="str">
        <f t="shared" si="78"/>
        <v>Аннотация</v>
      </c>
      <c r="P737" s="40" t="s">
        <v>496</v>
      </c>
    </row>
    <row r="738" spans="1:16" ht="60" x14ac:dyDescent="0.25">
      <c r="A738" s="51" t="s">
        <v>478</v>
      </c>
      <c r="B738" s="29" t="s">
        <v>323</v>
      </c>
      <c r="C738" s="47"/>
      <c r="D738" s="64">
        <v>702319551</v>
      </c>
      <c r="E738" s="32" t="s">
        <v>262</v>
      </c>
      <c r="F738" s="32" t="s">
        <v>832</v>
      </c>
      <c r="G738" s="32" t="str">
        <f t="shared" si="79"/>
        <v>Информационные технологии в профессиональной деятельности: ЭУМК / Михеева Е.В.</v>
      </c>
      <c r="H738" s="69">
        <v>2025</v>
      </c>
      <c r="I738" s="41" t="s">
        <v>159</v>
      </c>
      <c r="J738" s="34"/>
      <c r="K738" s="42">
        <v>314.39999999999998</v>
      </c>
      <c r="L738" s="34"/>
      <c r="M738" s="42">
        <v>15699.599999999999</v>
      </c>
      <c r="N738" s="38">
        <f t="shared" si="80"/>
        <v>0</v>
      </c>
      <c r="O738" s="39" t="str">
        <f t="shared" si="78"/>
        <v>Аннотация</v>
      </c>
      <c r="P738" s="40" t="s">
        <v>833</v>
      </c>
    </row>
    <row r="739" spans="1:16" ht="36" x14ac:dyDescent="0.25">
      <c r="A739" s="51" t="s">
        <v>478</v>
      </c>
      <c r="B739" s="29" t="s">
        <v>323</v>
      </c>
      <c r="C739" s="47"/>
      <c r="D739" s="64">
        <v>702319307</v>
      </c>
      <c r="E739" s="32" t="s">
        <v>232</v>
      </c>
      <c r="F739" s="32" t="s">
        <v>495</v>
      </c>
      <c r="G739" s="32" t="str">
        <f t="shared" si="79"/>
        <v>Электротехника и электроника: ЭУМК / Немцов М.В.</v>
      </c>
      <c r="H739" s="69">
        <v>2025</v>
      </c>
      <c r="I739" s="41" t="s">
        <v>159</v>
      </c>
      <c r="J739" s="34"/>
      <c r="K739" s="42">
        <v>350.4</v>
      </c>
      <c r="L739" s="34"/>
      <c r="M739" s="42">
        <v>17499.599999999999</v>
      </c>
      <c r="N739" s="38">
        <f t="shared" si="80"/>
        <v>0</v>
      </c>
      <c r="O739" s="39" t="str">
        <f t="shared" si="78"/>
        <v>Аннотация</v>
      </c>
      <c r="P739" s="40" t="s">
        <v>496</v>
      </c>
    </row>
    <row r="740" spans="1:16" ht="60" x14ac:dyDescent="0.25">
      <c r="A740" s="51" t="s">
        <v>478</v>
      </c>
      <c r="B740" s="29" t="s">
        <v>324</v>
      </c>
      <c r="C740" s="47"/>
      <c r="D740" s="64">
        <v>702319551</v>
      </c>
      <c r="E740" s="32" t="s">
        <v>262</v>
      </c>
      <c r="F740" s="32" t="s">
        <v>832</v>
      </c>
      <c r="G740" s="32" t="str">
        <f t="shared" si="79"/>
        <v>Информационные технологии в профессиональной деятельности: ЭУМК / Михеева Е.В.</v>
      </c>
      <c r="H740" s="69">
        <v>2025</v>
      </c>
      <c r="I740" s="41" t="s">
        <v>159</v>
      </c>
      <c r="J740" s="34"/>
      <c r="K740" s="42">
        <v>314.39999999999998</v>
      </c>
      <c r="L740" s="34"/>
      <c r="M740" s="42">
        <v>15699.599999999999</v>
      </c>
      <c r="N740" s="38">
        <f t="shared" si="80"/>
        <v>0</v>
      </c>
      <c r="O740" s="39" t="str">
        <f t="shared" si="78"/>
        <v>Аннотация</v>
      </c>
      <c r="P740" s="40" t="s">
        <v>833</v>
      </c>
    </row>
    <row r="741" spans="1:16" ht="36" x14ac:dyDescent="0.25">
      <c r="A741" s="51" t="s">
        <v>478</v>
      </c>
      <c r="B741" s="29" t="s">
        <v>324</v>
      </c>
      <c r="C741" s="47"/>
      <c r="D741" s="64">
        <v>702319301</v>
      </c>
      <c r="E741" s="32" t="s">
        <v>487</v>
      </c>
      <c r="F741" s="32" t="s">
        <v>488</v>
      </c>
      <c r="G741" s="32" t="str">
        <f t="shared" si="79"/>
        <v>Инженерная графика: ЭУМК / Муравьев С.Н.</v>
      </c>
      <c r="H741" s="69">
        <v>2025</v>
      </c>
      <c r="I741" s="41" t="s">
        <v>159</v>
      </c>
      <c r="J741" s="34"/>
      <c r="K741" s="42">
        <v>296.39999999999998</v>
      </c>
      <c r="L741" s="34"/>
      <c r="M741" s="42">
        <v>14799.599999999999</v>
      </c>
      <c r="N741" s="38">
        <f t="shared" si="80"/>
        <v>0</v>
      </c>
      <c r="O741" s="39" t="str">
        <f t="shared" si="78"/>
        <v>Аннотация</v>
      </c>
      <c r="P741" s="40" t="s">
        <v>489</v>
      </c>
    </row>
    <row r="742" spans="1:16" ht="36" x14ac:dyDescent="0.25">
      <c r="A742" s="51" t="s">
        <v>478</v>
      </c>
      <c r="B742" s="29" t="s">
        <v>324</v>
      </c>
      <c r="C742" s="47"/>
      <c r="D742" s="64">
        <v>702319307</v>
      </c>
      <c r="E742" s="32" t="s">
        <v>232</v>
      </c>
      <c r="F742" s="32" t="s">
        <v>495</v>
      </c>
      <c r="G742" s="32" t="str">
        <f t="shared" si="79"/>
        <v>Электротехника и электроника: ЭУМК / Немцов М.В.</v>
      </c>
      <c r="H742" s="69">
        <v>2025</v>
      </c>
      <c r="I742" s="41" t="s">
        <v>159</v>
      </c>
      <c r="J742" s="34"/>
      <c r="K742" s="42">
        <v>350.4</v>
      </c>
      <c r="L742" s="34"/>
      <c r="M742" s="42">
        <v>17499.599999999999</v>
      </c>
      <c r="N742" s="38">
        <f t="shared" si="80"/>
        <v>0</v>
      </c>
      <c r="O742" s="39" t="str">
        <f t="shared" si="78"/>
        <v>Аннотация</v>
      </c>
      <c r="P742" s="40" t="s">
        <v>496</v>
      </c>
    </row>
    <row r="743" spans="1:16" ht="135" x14ac:dyDescent="0.25">
      <c r="A743" s="51" t="s">
        <v>478</v>
      </c>
      <c r="B743" s="29" t="s">
        <v>325</v>
      </c>
      <c r="C743" s="47"/>
      <c r="D743" s="64">
        <v>701321754</v>
      </c>
      <c r="E743" s="32" t="s">
        <v>1367</v>
      </c>
      <c r="F743" s="32" t="s">
        <v>1368</v>
      </c>
      <c r="G743" s="32" t="str">
        <f t="shared" si="79"/>
        <v>Проведение проверки технического состояния аналитического оборудования, установки и приборов для химического анализа воды в системах водоснабжения, водоотведения и теплоснабжения: ПУМ / Дегтярёва Н.А.</v>
      </c>
      <c r="H743" s="69">
        <v>2025</v>
      </c>
      <c r="I743" s="41" t="s">
        <v>512</v>
      </c>
      <c r="J743" s="34"/>
      <c r="K743" s="42">
        <v>123.6</v>
      </c>
      <c r="L743" s="34"/>
      <c r="M743" s="42">
        <v>6200.4</v>
      </c>
      <c r="N743" s="38">
        <f t="shared" si="80"/>
        <v>0</v>
      </c>
      <c r="O743" s="39" t="str">
        <f t="shared" si="78"/>
        <v>Аннотация</v>
      </c>
      <c r="P743" s="40" t="s">
        <v>1369</v>
      </c>
    </row>
    <row r="744" spans="1:16" ht="60" x14ac:dyDescent="0.25">
      <c r="A744" s="51" t="s">
        <v>478</v>
      </c>
      <c r="B744" s="29" t="s">
        <v>325</v>
      </c>
      <c r="C744" s="47"/>
      <c r="D744" s="64">
        <v>702319551</v>
      </c>
      <c r="E744" s="32" t="s">
        <v>262</v>
      </c>
      <c r="F744" s="32" t="s">
        <v>832</v>
      </c>
      <c r="G744" s="32" t="str">
        <f t="shared" si="79"/>
        <v>Информационные технологии в профессиональной деятельности: ЭУМК / Михеева Е.В.</v>
      </c>
      <c r="H744" s="69">
        <v>2025</v>
      </c>
      <c r="I744" s="41" t="s">
        <v>159</v>
      </c>
      <c r="J744" s="34"/>
      <c r="K744" s="42">
        <v>314.39999999999998</v>
      </c>
      <c r="L744" s="34"/>
      <c r="M744" s="42">
        <v>15699.599999999999</v>
      </c>
      <c r="N744" s="38">
        <f t="shared" si="80"/>
        <v>0</v>
      </c>
      <c r="O744" s="39" t="str">
        <f t="shared" si="78"/>
        <v>Аннотация</v>
      </c>
      <c r="P744" s="40" t="s">
        <v>833</v>
      </c>
    </row>
    <row r="745" spans="1:16" ht="45" x14ac:dyDescent="0.25">
      <c r="A745" s="51" t="s">
        <v>478</v>
      </c>
      <c r="B745" s="29" t="s">
        <v>325</v>
      </c>
      <c r="C745" s="47"/>
      <c r="D745" s="64">
        <v>702319307</v>
      </c>
      <c r="E745" s="32" t="s">
        <v>232</v>
      </c>
      <c r="F745" s="32" t="s">
        <v>495</v>
      </c>
      <c r="G745" s="32" t="str">
        <f t="shared" si="79"/>
        <v>Электротехника и электроника: ЭУМК / Немцов М.В.</v>
      </c>
      <c r="H745" s="69">
        <v>2025</v>
      </c>
      <c r="I745" s="41" t="s">
        <v>159</v>
      </c>
      <c r="J745" s="34"/>
      <c r="K745" s="42">
        <v>350.4</v>
      </c>
      <c r="L745" s="34"/>
      <c r="M745" s="42">
        <v>17499.599999999999</v>
      </c>
      <c r="N745" s="38">
        <f t="shared" si="80"/>
        <v>0</v>
      </c>
      <c r="O745" s="39" t="str">
        <f t="shared" si="78"/>
        <v>Аннотация</v>
      </c>
      <c r="P745" s="40" t="s">
        <v>496</v>
      </c>
    </row>
    <row r="746" spans="1:16" ht="90" x14ac:dyDescent="0.25">
      <c r="A746" s="51" t="s">
        <v>478</v>
      </c>
      <c r="B746" s="29" t="s">
        <v>325</v>
      </c>
      <c r="C746" s="47"/>
      <c r="D746" s="64">
        <v>701320676</v>
      </c>
      <c r="E746" s="32" t="s">
        <v>1370</v>
      </c>
      <c r="F746" s="32" t="s">
        <v>1371</v>
      </c>
      <c r="G746" s="32" t="str">
        <f t="shared" si="79"/>
        <v>Организация проведения процессов химического анализа воды в системах водоснабжения, водоотведения, теплоснабжения: ПУМ / Никифоров Е.В.</v>
      </c>
      <c r="H746" s="69">
        <v>2025</v>
      </c>
      <c r="I746" s="41" t="s">
        <v>512</v>
      </c>
      <c r="J746" s="34"/>
      <c r="K746" s="42">
        <v>123.6</v>
      </c>
      <c r="L746" s="34"/>
      <c r="M746" s="42">
        <v>6200.4</v>
      </c>
      <c r="N746" s="38">
        <f t="shared" si="80"/>
        <v>0</v>
      </c>
      <c r="O746" s="39" t="str">
        <f t="shared" si="78"/>
        <v>Аннотация</v>
      </c>
      <c r="P746" s="40" t="s">
        <v>1372</v>
      </c>
    </row>
    <row r="747" spans="1:16" ht="105" x14ac:dyDescent="0.25">
      <c r="A747" s="51" t="s">
        <v>478</v>
      </c>
      <c r="B747" s="29" t="s">
        <v>325</v>
      </c>
      <c r="C747" s="47"/>
      <c r="D747" s="64">
        <v>701320677</v>
      </c>
      <c r="E747" s="32" t="s">
        <v>1370</v>
      </c>
      <c r="F747" s="32" t="s">
        <v>1373</v>
      </c>
      <c r="G747" s="32" t="str">
        <f t="shared" si="79"/>
        <v>Осуществление оперативного анализа и контроля процессов химического анализа воды в системах водоснабжения, водоотведения, теплоснабжения: ПУМ / Никифоров Е.В.</v>
      </c>
      <c r="H747" s="69">
        <v>2025</v>
      </c>
      <c r="I747" s="41" t="s">
        <v>512</v>
      </c>
      <c r="J747" s="34"/>
      <c r="K747" s="42">
        <v>92.399999999999991</v>
      </c>
      <c r="L747" s="34"/>
      <c r="M747" s="42">
        <v>4599.5999999999995</v>
      </c>
      <c r="N747" s="38">
        <f t="shared" si="80"/>
        <v>0</v>
      </c>
      <c r="O747" s="39" t="str">
        <f t="shared" si="78"/>
        <v>Аннотация</v>
      </c>
      <c r="P747" s="40" t="s">
        <v>1374</v>
      </c>
    </row>
    <row r="748" spans="1:16" ht="60" x14ac:dyDescent="0.25">
      <c r="A748" s="51" t="s">
        <v>478</v>
      </c>
      <c r="B748" s="29" t="s">
        <v>326</v>
      </c>
      <c r="C748" s="47"/>
      <c r="D748" s="64">
        <v>702319551</v>
      </c>
      <c r="E748" s="32" t="s">
        <v>262</v>
      </c>
      <c r="F748" s="32" t="s">
        <v>832</v>
      </c>
      <c r="G748" s="32" t="str">
        <f t="shared" si="79"/>
        <v>Информационные технологии в профессиональной деятельности: ЭУМК / Михеева Е.В.</v>
      </c>
      <c r="H748" s="69">
        <v>2025</v>
      </c>
      <c r="I748" s="41" t="s">
        <v>159</v>
      </c>
      <c r="J748" s="34"/>
      <c r="K748" s="42">
        <v>314.39999999999998</v>
      </c>
      <c r="L748" s="34"/>
      <c r="M748" s="42">
        <v>15699.599999999999</v>
      </c>
      <c r="N748" s="38">
        <f t="shared" si="80"/>
        <v>0</v>
      </c>
      <c r="O748" s="39" t="str">
        <f t="shared" si="78"/>
        <v>Аннотация</v>
      </c>
      <c r="P748" s="40" t="s">
        <v>833</v>
      </c>
    </row>
    <row r="749" spans="1:16" ht="45" x14ac:dyDescent="0.25">
      <c r="A749" s="51" t="s">
        <v>478</v>
      </c>
      <c r="B749" s="29" t="s">
        <v>326</v>
      </c>
      <c r="C749" s="47"/>
      <c r="D749" s="64">
        <v>702319301</v>
      </c>
      <c r="E749" s="32" t="s">
        <v>487</v>
      </c>
      <c r="F749" s="32" t="s">
        <v>488</v>
      </c>
      <c r="G749" s="32" t="str">
        <f t="shared" si="79"/>
        <v>Инженерная графика: ЭУМК / Муравьев С.Н.</v>
      </c>
      <c r="H749" s="69">
        <v>2025</v>
      </c>
      <c r="I749" s="41" t="s">
        <v>159</v>
      </c>
      <c r="J749" s="34"/>
      <c r="K749" s="42">
        <v>296.39999999999998</v>
      </c>
      <c r="L749" s="34"/>
      <c r="M749" s="42">
        <v>14799.599999999999</v>
      </c>
      <c r="N749" s="38">
        <f t="shared" si="80"/>
        <v>0</v>
      </c>
      <c r="O749" s="39" t="str">
        <f t="shared" si="78"/>
        <v>Аннотация</v>
      </c>
      <c r="P749" s="40" t="s">
        <v>489</v>
      </c>
    </row>
    <row r="750" spans="1:16" ht="45" x14ac:dyDescent="0.25">
      <c r="A750" s="51" t="s">
        <v>478</v>
      </c>
      <c r="B750" s="29" t="s">
        <v>326</v>
      </c>
      <c r="C750" s="47"/>
      <c r="D750" s="64">
        <v>702319307</v>
      </c>
      <c r="E750" s="32" t="s">
        <v>232</v>
      </c>
      <c r="F750" s="32" t="s">
        <v>495</v>
      </c>
      <c r="G750" s="32" t="str">
        <f t="shared" si="79"/>
        <v>Электротехника и электроника: ЭУМК / Немцов М.В.</v>
      </c>
      <c r="H750" s="69">
        <v>2025</v>
      </c>
      <c r="I750" s="41" t="s">
        <v>159</v>
      </c>
      <c r="J750" s="34"/>
      <c r="K750" s="42">
        <v>350.4</v>
      </c>
      <c r="L750" s="34"/>
      <c r="M750" s="42">
        <v>17499.599999999999</v>
      </c>
      <c r="N750" s="38">
        <f t="shared" si="80"/>
        <v>0</v>
      </c>
      <c r="O750" s="39" t="str">
        <f t="shared" si="78"/>
        <v>Аннотация</v>
      </c>
      <c r="P750" s="40" t="s">
        <v>496</v>
      </c>
    </row>
    <row r="751" spans="1:16" ht="60" x14ac:dyDescent="0.25">
      <c r="A751" s="51" t="s">
        <v>478</v>
      </c>
      <c r="B751" s="29" t="s">
        <v>327</v>
      </c>
      <c r="C751" s="47"/>
      <c r="D751" s="64">
        <v>702319551</v>
      </c>
      <c r="E751" s="32" t="s">
        <v>262</v>
      </c>
      <c r="F751" s="32" t="s">
        <v>832</v>
      </c>
      <c r="G751" s="32" t="str">
        <f t="shared" si="79"/>
        <v>Информационные технологии в профессиональной деятельности: ЭУМК / Михеева Е.В.</v>
      </c>
      <c r="H751" s="69">
        <v>2025</v>
      </c>
      <c r="I751" s="41" t="s">
        <v>159</v>
      </c>
      <c r="J751" s="34"/>
      <c r="K751" s="42">
        <v>314.39999999999998</v>
      </c>
      <c r="L751" s="34"/>
      <c r="M751" s="42">
        <v>15699.599999999999</v>
      </c>
      <c r="N751" s="38">
        <f t="shared" si="80"/>
        <v>0</v>
      </c>
      <c r="O751" s="39" t="str">
        <f t="shared" si="78"/>
        <v>Аннотация</v>
      </c>
      <c r="P751" s="40" t="s">
        <v>833</v>
      </c>
    </row>
    <row r="752" spans="1:16" ht="45" x14ac:dyDescent="0.25">
      <c r="A752" s="51" t="s">
        <v>478</v>
      </c>
      <c r="B752" s="29" t="s">
        <v>327</v>
      </c>
      <c r="C752" s="47"/>
      <c r="D752" s="64">
        <v>702319301</v>
      </c>
      <c r="E752" s="32" t="s">
        <v>487</v>
      </c>
      <c r="F752" s="32" t="s">
        <v>488</v>
      </c>
      <c r="G752" s="32" t="str">
        <f t="shared" si="79"/>
        <v>Инженерная графика: ЭУМК / Муравьев С.Н.</v>
      </c>
      <c r="H752" s="69">
        <v>2025</v>
      </c>
      <c r="I752" s="41" t="s">
        <v>159</v>
      </c>
      <c r="J752" s="34"/>
      <c r="K752" s="42">
        <v>296.39999999999998</v>
      </c>
      <c r="L752" s="34"/>
      <c r="M752" s="42">
        <v>14799.599999999999</v>
      </c>
      <c r="N752" s="38">
        <f t="shared" si="80"/>
        <v>0</v>
      </c>
      <c r="O752" s="39" t="str">
        <f t="shared" si="78"/>
        <v>Аннотация</v>
      </c>
      <c r="P752" s="40" t="s">
        <v>489</v>
      </c>
    </row>
    <row r="753" spans="1:16" ht="45" x14ac:dyDescent="0.25">
      <c r="A753" s="51" t="s">
        <v>478</v>
      </c>
      <c r="B753" s="29" t="s">
        <v>327</v>
      </c>
      <c r="C753" s="47"/>
      <c r="D753" s="64">
        <v>702319307</v>
      </c>
      <c r="E753" s="32" t="s">
        <v>232</v>
      </c>
      <c r="F753" s="32" t="s">
        <v>495</v>
      </c>
      <c r="G753" s="32" t="str">
        <f t="shared" si="79"/>
        <v>Электротехника и электроника: ЭУМК / Немцов М.В.</v>
      </c>
      <c r="H753" s="69">
        <v>2025</v>
      </c>
      <c r="I753" s="41" t="s">
        <v>159</v>
      </c>
      <c r="J753" s="34"/>
      <c r="K753" s="42">
        <v>350.4</v>
      </c>
      <c r="L753" s="34"/>
      <c r="M753" s="42">
        <v>17499.599999999999</v>
      </c>
      <c r="N753" s="38">
        <f t="shared" si="80"/>
        <v>0</v>
      </c>
      <c r="O753" s="39" t="str">
        <f t="shared" si="78"/>
        <v>Аннотация</v>
      </c>
      <c r="P753" s="40" t="s">
        <v>496</v>
      </c>
    </row>
    <row r="754" spans="1:16" ht="36" x14ac:dyDescent="0.25">
      <c r="A754" s="51" t="s">
        <v>478</v>
      </c>
      <c r="B754" s="29" t="s">
        <v>328</v>
      </c>
      <c r="C754" s="47"/>
      <c r="D754" s="64">
        <v>702319301</v>
      </c>
      <c r="E754" s="32" t="s">
        <v>487</v>
      </c>
      <c r="F754" s="32" t="s">
        <v>488</v>
      </c>
      <c r="G754" s="32" t="str">
        <f t="shared" si="79"/>
        <v>Инженерная графика: ЭУМК / Муравьев С.Н.</v>
      </c>
      <c r="H754" s="69">
        <v>2025</v>
      </c>
      <c r="I754" s="41" t="s">
        <v>159</v>
      </c>
      <c r="J754" s="34"/>
      <c r="K754" s="42">
        <v>296.39999999999998</v>
      </c>
      <c r="L754" s="34"/>
      <c r="M754" s="42">
        <v>14799.599999999999</v>
      </c>
      <c r="N754" s="38">
        <f t="shared" si="80"/>
        <v>0</v>
      </c>
      <c r="O754" s="39" t="str">
        <f t="shared" si="78"/>
        <v>Аннотация</v>
      </c>
      <c r="P754" s="40" t="s">
        <v>489</v>
      </c>
    </row>
    <row r="755" spans="1:16" ht="36" x14ac:dyDescent="0.25">
      <c r="A755" s="51" t="s">
        <v>478</v>
      </c>
      <c r="B755" s="29" t="s">
        <v>328</v>
      </c>
      <c r="C755" s="47"/>
      <c r="D755" s="64">
        <v>702319307</v>
      </c>
      <c r="E755" s="32" t="s">
        <v>232</v>
      </c>
      <c r="F755" s="32" t="s">
        <v>495</v>
      </c>
      <c r="G755" s="32" t="str">
        <f t="shared" si="79"/>
        <v>Электротехника и электроника: ЭУМК / Немцов М.В.</v>
      </c>
      <c r="H755" s="69">
        <v>2025</v>
      </c>
      <c r="I755" s="41" t="s">
        <v>159</v>
      </c>
      <c r="J755" s="34"/>
      <c r="K755" s="42">
        <v>350.4</v>
      </c>
      <c r="L755" s="34"/>
      <c r="M755" s="42">
        <v>17499.599999999999</v>
      </c>
      <c r="N755" s="38">
        <f t="shared" si="80"/>
        <v>0</v>
      </c>
      <c r="O755" s="39" t="str">
        <f t="shared" si="78"/>
        <v>Аннотация</v>
      </c>
      <c r="P755" s="40" t="s">
        <v>496</v>
      </c>
    </row>
    <row r="756" spans="1:16" ht="60" x14ac:dyDescent="0.25">
      <c r="A756" s="51" t="s">
        <v>478</v>
      </c>
      <c r="B756" s="29" t="s">
        <v>329</v>
      </c>
      <c r="C756" s="47"/>
      <c r="D756" s="64">
        <v>702319742</v>
      </c>
      <c r="E756" s="32" t="s">
        <v>453</v>
      </c>
      <c r="F756" s="32" t="s">
        <v>1375</v>
      </c>
      <c r="G756" s="32" t="str">
        <f t="shared" si="79"/>
        <v>Технология приготовления дрожжевых, бездрожжевых и сдобных хлебобулочных изделий: ПУМ / Воробьева Н.Ю.</v>
      </c>
      <c r="H756" s="69">
        <v>2025</v>
      </c>
      <c r="I756" s="41" t="s">
        <v>512</v>
      </c>
      <c r="J756" s="34"/>
      <c r="K756" s="42">
        <v>92.399999999999991</v>
      </c>
      <c r="L756" s="34"/>
      <c r="M756" s="42">
        <v>4599.5999999999995</v>
      </c>
      <c r="N756" s="38">
        <f t="shared" si="80"/>
        <v>0</v>
      </c>
      <c r="O756" s="39" t="str">
        <f t="shared" si="78"/>
        <v>Аннотация</v>
      </c>
      <c r="P756" s="40" t="s">
        <v>1376</v>
      </c>
    </row>
    <row r="757" spans="1:16" ht="60" x14ac:dyDescent="0.25">
      <c r="A757" s="51" t="s">
        <v>478</v>
      </c>
      <c r="B757" s="29" t="s">
        <v>329</v>
      </c>
      <c r="C757" s="47"/>
      <c r="D757" s="64">
        <v>702319692</v>
      </c>
      <c r="E757" s="32" t="s">
        <v>1377</v>
      </c>
      <c r="F757" s="32" t="s">
        <v>1378</v>
      </c>
      <c r="G757" s="32" t="str">
        <f t="shared" si="79"/>
        <v>Технология приготовления пикантных кулинарных и хлебобулочных изделий: ПУМ / Якушева Е.А.</v>
      </c>
      <c r="H757" s="69">
        <v>2025</v>
      </c>
      <c r="I757" s="41" t="s">
        <v>512</v>
      </c>
      <c r="J757" s="34"/>
      <c r="K757" s="42">
        <v>92.399999999999991</v>
      </c>
      <c r="L757" s="34"/>
      <c r="M757" s="42">
        <v>4599.5999999999995</v>
      </c>
      <c r="N757" s="38">
        <f t="shared" si="80"/>
        <v>0</v>
      </c>
      <c r="O757" s="39" t="str">
        <f t="shared" si="78"/>
        <v>Аннотация</v>
      </c>
      <c r="P757" s="40" t="s">
        <v>1379</v>
      </c>
    </row>
    <row r="758" spans="1:16" ht="90" x14ac:dyDescent="0.25">
      <c r="A758" s="51" t="s">
        <v>478</v>
      </c>
      <c r="B758" s="29" t="s">
        <v>1380</v>
      </c>
      <c r="C758" s="47"/>
      <c r="D758" s="64">
        <v>701320326</v>
      </c>
      <c r="E758" s="32" t="s">
        <v>1381</v>
      </c>
      <c r="F758" s="32" t="s">
        <v>1382</v>
      </c>
      <c r="G758" s="32" t="str">
        <f t="shared" si="79"/>
        <v>Оборудование и инструменты для выполнения работ по компетенции «Сельскохозяйственные биотехнологии»: ПУМ / Калашникова Е.А.</v>
      </c>
      <c r="H758" s="69">
        <v>2025</v>
      </c>
      <c r="I758" s="41" t="s">
        <v>512</v>
      </c>
      <c r="J758" s="34"/>
      <c r="K758" s="42">
        <v>123.6</v>
      </c>
      <c r="L758" s="34"/>
      <c r="M758" s="42">
        <v>6200.4</v>
      </c>
      <c r="N758" s="38">
        <f t="shared" si="80"/>
        <v>0</v>
      </c>
      <c r="O758" s="39" t="str">
        <f t="shared" si="78"/>
        <v>Аннотация</v>
      </c>
      <c r="P758" s="40" t="s">
        <v>1383</v>
      </c>
    </row>
    <row r="759" spans="1:16" ht="60" x14ac:dyDescent="0.25">
      <c r="A759" s="51" t="s">
        <v>478</v>
      </c>
      <c r="B759" s="29" t="s">
        <v>1380</v>
      </c>
      <c r="C759" s="47"/>
      <c r="D759" s="64">
        <v>701320323</v>
      </c>
      <c r="E759" s="32" t="s">
        <v>1381</v>
      </c>
      <c r="F759" s="32" t="s">
        <v>1384</v>
      </c>
      <c r="G759" s="32" t="str">
        <f t="shared" si="79"/>
        <v>Особенности клонального микроразмножения растений разных таксономических групп: ПУМ / Калашникова Е.А.</v>
      </c>
      <c r="H759" s="69">
        <v>2025</v>
      </c>
      <c r="I759" s="41" t="s">
        <v>512</v>
      </c>
      <c r="J759" s="34"/>
      <c r="K759" s="42">
        <v>123.6</v>
      </c>
      <c r="L759" s="34"/>
      <c r="M759" s="42">
        <v>6200.4</v>
      </c>
      <c r="N759" s="38">
        <f t="shared" si="80"/>
        <v>0</v>
      </c>
      <c r="O759" s="39" t="str">
        <f t="shared" si="78"/>
        <v>Аннотация</v>
      </c>
      <c r="P759" s="40" t="s">
        <v>1385</v>
      </c>
    </row>
    <row r="760" spans="1:16" ht="45" x14ac:dyDescent="0.25">
      <c r="A760" s="51" t="s">
        <v>478</v>
      </c>
      <c r="B760" s="29" t="s">
        <v>1380</v>
      </c>
      <c r="C760" s="47"/>
      <c r="D760" s="64">
        <v>701320327</v>
      </c>
      <c r="E760" s="32" t="s">
        <v>1381</v>
      </c>
      <c r="F760" s="32" t="s">
        <v>1386</v>
      </c>
      <c r="G760" s="32" t="str">
        <f t="shared" si="79"/>
        <v>Особенности морфогенеза in vitro растений разных видов: ПУМ / Калашникова Е.А.</v>
      </c>
      <c r="H760" s="69">
        <v>2025</v>
      </c>
      <c r="I760" s="41" t="s">
        <v>512</v>
      </c>
      <c r="J760" s="34"/>
      <c r="K760" s="42">
        <v>123.6</v>
      </c>
      <c r="L760" s="34"/>
      <c r="M760" s="42">
        <v>6200.4</v>
      </c>
      <c r="N760" s="38">
        <f t="shared" si="80"/>
        <v>0</v>
      </c>
      <c r="O760" s="39" t="str">
        <f t="shared" si="78"/>
        <v>Аннотация</v>
      </c>
      <c r="P760" s="40" t="s">
        <v>1387</v>
      </c>
    </row>
    <row r="761" spans="1:16" ht="60" x14ac:dyDescent="0.25">
      <c r="A761" s="51" t="s">
        <v>478</v>
      </c>
      <c r="B761" s="29" t="s">
        <v>1380</v>
      </c>
      <c r="C761" s="47"/>
      <c r="D761" s="64">
        <v>701320324</v>
      </c>
      <c r="E761" s="32" t="s">
        <v>1381</v>
      </c>
      <c r="F761" s="32" t="s">
        <v>1388</v>
      </c>
      <c r="G761" s="32" t="str">
        <f t="shared" si="79"/>
        <v>Питательные среды. Технологии приготовления маточных растворов и питательных сред: ПУМ / Калашникова Е.А.</v>
      </c>
      <c r="H761" s="69">
        <v>2025</v>
      </c>
      <c r="I761" s="41" t="s">
        <v>512</v>
      </c>
      <c r="J761" s="34"/>
      <c r="K761" s="42">
        <v>123.6</v>
      </c>
      <c r="L761" s="34"/>
      <c r="M761" s="42">
        <v>6200.4</v>
      </c>
      <c r="N761" s="38">
        <f t="shared" si="80"/>
        <v>0</v>
      </c>
      <c r="O761" s="39" t="str">
        <f t="shared" si="78"/>
        <v>Аннотация</v>
      </c>
      <c r="P761" s="40" t="s">
        <v>1389</v>
      </c>
    </row>
    <row r="762" spans="1:16" ht="45" x14ac:dyDescent="0.25">
      <c r="A762" s="51" t="s">
        <v>478</v>
      </c>
      <c r="B762" s="29" t="s">
        <v>1380</v>
      </c>
      <c r="C762" s="47"/>
      <c r="D762" s="64">
        <v>701320322</v>
      </c>
      <c r="E762" s="32" t="s">
        <v>1381</v>
      </c>
      <c r="F762" s="32" t="s">
        <v>1390</v>
      </c>
      <c r="G762" s="32" t="str">
        <f t="shared" si="79"/>
        <v>Технологии адаптации клонированных растений: ПУМ / Калашникова Е.А.</v>
      </c>
      <c r="H762" s="69">
        <v>2025</v>
      </c>
      <c r="I762" s="41" t="s">
        <v>512</v>
      </c>
      <c r="J762" s="34"/>
      <c r="K762" s="42">
        <v>123.6</v>
      </c>
      <c r="L762" s="34"/>
      <c r="M762" s="42">
        <v>6200.4</v>
      </c>
      <c r="N762" s="38">
        <f t="shared" si="80"/>
        <v>0</v>
      </c>
      <c r="O762" s="39" t="str">
        <f t="shared" si="78"/>
        <v>Аннотация</v>
      </c>
      <c r="P762" s="40" t="s">
        <v>1391</v>
      </c>
    </row>
    <row r="763" spans="1:16" ht="60" x14ac:dyDescent="0.25">
      <c r="A763" s="51" t="s">
        <v>478</v>
      </c>
      <c r="B763" s="29" t="s">
        <v>1380</v>
      </c>
      <c r="C763" s="47"/>
      <c r="D763" s="64">
        <v>701320321</v>
      </c>
      <c r="E763" s="32" t="s">
        <v>1381</v>
      </c>
      <c r="F763" s="32" t="s">
        <v>1392</v>
      </c>
      <c r="G763" s="32" t="str">
        <f t="shared" si="79"/>
        <v>Технологии введения в культуру in vitro различных первичных эксплантов растений: ПУМ / Калашникова Е.А.</v>
      </c>
      <c r="H763" s="69">
        <v>2025</v>
      </c>
      <c r="I763" s="41" t="s">
        <v>512</v>
      </c>
      <c r="J763" s="34"/>
      <c r="K763" s="42">
        <v>123.6</v>
      </c>
      <c r="L763" s="34"/>
      <c r="M763" s="42">
        <v>6200.4</v>
      </c>
      <c r="N763" s="38">
        <f t="shared" si="80"/>
        <v>0</v>
      </c>
      <c r="O763" s="39" t="str">
        <f t="shared" si="78"/>
        <v>Аннотация</v>
      </c>
      <c r="P763" s="40" t="s">
        <v>1393</v>
      </c>
    </row>
    <row r="764" spans="1:16" ht="45" x14ac:dyDescent="0.25">
      <c r="A764" s="51" t="s">
        <v>478</v>
      </c>
      <c r="B764" s="29" t="s">
        <v>1380</v>
      </c>
      <c r="C764" s="47"/>
      <c r="D764" s="64">
        <v>701320325</v>
      </c>
      <c r="E764" s="32" t="s">
        <v>1381</v>
      </c>
      <c r="F764" s="32" t="s">
        <v>1394</v>
      </c>
      <c r="G764" s="32" t="str">
        <f t="shared" si="79"/>
        <v>Технологии получения каллусных и суспензионных культур: ПУМ / Калашникова Е.А.</v>
      </c>
      <c r="H764" s="69">
        <v>2025</v>
      </c>
      <c r="I764" s="41" t="s">
        <v>512</v>
      </c>
      <c r="J764" s="34"/>
      <c r="K764" s="42">
        <v>123.6</v>
      </c>
      <c r="L764" s="34"/>
      <c r="M764" s="42">
        <v>6200.4</v>
      </c>
      <c r="N764" s="38">
        <f t="shared" si="80"/>
        <v>0</v>
      </c>
      <c r="O764" s="39" t="str">
        <f t="shared" si="78"/>
        <v>Аннотация</v>
      </c>
      <c r="P764" s="40" t="s">
        <v>1395</v>
      </c>
    </row>
    <row r="765" spans="1:16" ht="120" x14ac:dyDescent="0.25">
      <c r="A765" s="51" t="s">
        <v>478</v>
      </c>
      <c r="B765" s="29" t="s">
        <v>332</v>
      </c>
      <c r="C765" s="47"/>
      <c r="D765" s="64">
        <v>701320666</v>
      </c>
      <c r="E765" s="32" t="s">
        <v>1396</v>
      </c>
      <c r="F765" s="32" t="s">
        <v>1397</v>
      </c>
      <c r="G765" s="32" t="str">
        <f t="shared" si="79"/>
        <v>Контроль выполнения требований к эксплуатации сооружений и устройств для защиты окружающей среды от негативного воздействия производственной деятельности организации: ПУМ / Питулько В.М.</v>
      </c>
      <c r="H765" s="69">
        <v>2022</v>
      </c>
      <c r="I765" s="41" t="s">
        <v>512</v>
      </c>
      <c r="J765" s="34"/>
      <c r="K765" s="42">
        <v>92.399999999999991</v>
      </c>
      <c r="L765" s="34"/>
      <c r="M765" s="42">
        <v>4599.5999999999995</v>
      </c>
      <c r="N765" s="38">
        <f t="shared" si="80"/>
        <v>0</v>
      </c>
      <c r="O765" s="39" t="str">
        <f t="shared" si="78"/>
        <v>Аннотация</v>
      </c>
      <c r="P765" s="40" t="s">
        <v>1398</v>
      </c>
    </row>
    <row r="766" spans="1:16" ht="45" x14ac:dyDescent="0.25">
      <c r="A766" s="51" t="s">
        <v>478</v>
      </c>
      <c r="B766" s="29" t="s">
        <v>332</v>
      </c>
      <c r="C766" s="47"/>
      <c r="D766" s="64">
        <v>701320670</v>
      </c>
      <c r="E766" s="32" t="s">
        <v>1396</v>
      </c>
      <c r="F766" s="32" t="s">
        <v>1399</v>
      </c>
      <c r="G766" s="32" t="str">
        <f t="shared" si="79"/>
        <v>Контроль обращения с отходами в организации: ПУМ / Питулько В.М.</v>
      </c>
      <c r="H766" s="69">
        <v>2022</v>
      </c>
      <c r="I766" s="41" t="s">
        <v>512</v>
      </c>
      <c r="J766" s="34"/>
      <c r="K766" s="42">
        <v>92.399999999999991</v>
      </c>
      <c r="L766" s="34"/>
      <c r="M766" s="42">
        <v>4599.5999999999995</v>
      </c>
      <c r="N766" s="38">
        <f t="shared" si="80"/>
        <v>0</v>
      </c>
      <c r="O766" s="39" t="str">
        <f t="shared" si="78"/>
        <v>Аннотация</v>
      </c>
      <c r="P766" s="40" t="s">
        <v>1400</v>
      </c>
    </row>
    <row r="767" spans="1:16" ht="60" x14ac:dyDescent="0.25">
      <c r="A767" s="51" t="s">
        <v>478</v>
      </c>
      <c r="B767" s="29" t="s">
        <v>332</v>
      </c>
      <c r="C767" s="47"/>
      <c r="D767" s="64">
        <v>701320668</v>
      </c>
      <c r="E767" s="32" t="s">
        <v>1396</v>
      </c>
      <c r="F767" s="32" t="s">
        <v>1401</v>
      </c>
      <c r="G767" s="32" t="str">
        <f t="shared" si="79"/>
        <v>Мониторинг технического состояния средств и систем защиты окружающей среды в организации: ПУМ / Питулько В.М.</v>
      </c>
      <c r="H767" s="69">
        <v>2022</v>
      </c>
      <c r="I767" s="41" t="s">
        <v>512</v>
      </c>
      <c r="J767" s="34"/>
      <c r="K767" s="42">
        <v>92.399999999999991</v>
      </c>
      <c r="L767" s="34"/>
      <c r="M767" s="42">
        <v>4599.5999999999995</v>
      </c>
      <c r="N767" s="38">
        <f t="shared" si="80"/>
        <v>0</v>
      </c>
      <c r="O767" s="39" t="str">
        <f t="shared" si="78"/>
        <v>Аннотация</v>
      </c>
      <c r="P767" s="40" t="s">
        <v>1402</v>
      </c>
    </row>
    <row r="768" spans="1:16" ht="90" x14ac:dyDescent="0.25">
      <c r="A768" s="51" t="s">
        <v>478</v>
      </c>
      <c r="B768" s="29" t="s">
        <v>332</v>
      </c>
      <c r="C768" s="47"/>
      <c r="D768" s="64">
        <v>701320669</v>
      </c>
      <c r="E768" s="32" t="s">
        <v>1396</v>
      </c>
      <c r="F768" s="32" t="s">
        <v>1403</v>
      </c>
      <c r="G768" s="32" t="str">
        <f t="shared" si="79"/>
        <v>Проведение периодических проверок соблюдения технологических режимов, связанных с загрязнением окружающей среды, в организации: ПУМ / Питулько В.М.</v>
      </c>
      <c r="H768" s="69">
        <v>2022</v>
      </c>
      <c r="I768" s="41" t="s">
        <v>512</v>
      </c>
      <c r="J768" s="34"/>
      <c r="K768" s="42">
        <v>92.399999999999991</v>
      </c>
      <c r="L768" s="34"/>
      <c r="M768" s="42">
        <v>4599.5999999999995</v>
      </c>
      <c r="N768" s="38">
        <f t="shared" si="80"/>
        <v>0</v>
      </c>
      <c r="O768" s="39" t="str">
        <f t="shared" si="78"/>
        <v>Аннотация</v>
      </c>
      <c r="P768" s="40" t="s">
        <v>1404</v>
      </c>
    </row>
    <row r="769" spans="1:16" ht="45" x14ac:dyDescent="0.25">
      <c r="A769" s="51" t="s">
        <v>478</v>
      </c>
      <c r="B769" s="29" t="s">
        <v>332</v>
      </c>
      <c r="C769" s="47"/>
      <c r="D769" s="64">
        <v>701320667</v>
      </c>
      <c r="E769" s="32" t="s">
        <v>1396</v>
      </c>
      <c r="F769" s="32" t="s">
        <v>1405</v>
      </c>
      <c r="G769" s="32" t="str">
        <f t="shared" si="79"/>
        <v>Производственный экологический контроль в организации: ПУМ / Питулько В.М.</v>
      </c>
      <c r="H769" s="69">
        <v>2022</v>
      </c>
      <c r="I769" s="41" t="s">
        <v>512</v>
      </c>
      <c r="J769" s="34"/>
      <c r="K769" s="42">
        <v>92.399999999999991</v>
      </c>
      <c r="L769" s="34"/>
      <c r="M769" s="42">
        <v>4599.5999999999995</v>
      </c>
      <c r="N769" s="38">
        <f t="shared" si="80"/>
        <v>0</v>
      </c>
      <c r="O769" s="39" t="str">
        <f t="shared" si="78"/>
        <v>Аннотация</v>
      </c>
      <c r="P769" s="40" t="s">
        <v>1406</v>
      </c>
    </row>
    <row r="770" spans="1:16" ht="45" x14ac:dyDescent="0.25">
      <c r="A770" s="51" t="s">
        <v>478</v>
      </c>
      <c r="B770" s="29" t="s">
        <v>332</v>
      </c>
      <c r="C770" s="47"/>
      <c r="D770" s="64">
        <v>702319318</v>
      </c>
      <c r="E770" s="32" t="s">
        <v>238</v>
      </c>
      <c r="F770" s="32" t="s">
        <v>491</v>
      </c>
      <c r="G770" s="32" t="str">
        <f t="shared" si="79"/>
        <v>Правовое обеспечение профессиональной деятельности: ЭУМК / Румынина В.В.</v>
      </c>
      <c r="H770" s="69">
        <v>2025</v>
      </c>
      <c r="I770" s="41" t="s">
        <v>159</v>
      </c>
      <c r="J770" s="34"/>
      <c r="K770" s="42">
        <v>259.2</v>
      </c>
      <c r="L770" s="34"/>
      <c r="M770" s="42">
        <v>12950.4</v>
      </c>
      <c r="N770" s="38">
        <f t="shared" si="80"/>
        <v>0</v>
      </c>
      <c r="O770" s="39" t="str">
        <f t="shared" si="78"/>
        <v>Аннотация</v>
      </c>
      <c r="P770" s="40" t="s">
        <v>492</v>
      </c>
    </row>
    <row r="771" spans="1:16" ht="36" x14ac:dyDescent="0.25">
      <c r="A771" s="51" t="s">
        <v>478</v>
      </c>
      <c r="B771" s="29" t="s">
        <v>333</v>
      </c>
      <c r="C771" s="47"/>
      <c r="D771" s="64">
        <v>702319301</v>
      </c>
      <c r="E771" s="32" t="s">
        <v>487</v>
      </c>
      <c r="F771" s="32" t="s">
        <v>488</v>
      </c>
      <c r="G771" s="32" t="str">
        <f t="shared" si="79"/>
        <v>Инженерная графика: ЭУМК / Муравьев С.Н.</v>
      </c>
      <c r="H771" s="69">
        <v>2025</v>
      </c>
      <c r="I771" s="41" t="s">
        <v>159</v>
      </c>
      <c r="J771" s="34"/>
      <c r="K771" s="42">
        <v>296.39999999999998</v>
      </c>
      <c r="L771" s="34"/>
      <c r="M771" s="42">
        <v>14799.599999999999</v>
      </c>
      <c r="N771" s="38">
        <f t="shared" si="80"/>
        <v>0</v>
      </c>
      <c r="O771" s="39" t="str">
        <f t="shared" si="78"/>
        <v>Аннотация</v>
      </c>
      <c r="P771" s="40" t="s">
        <v>489</v>
      </c>
    </row>
    <row r="772" spans="1:16" ht="36" x14ac:dyDescent="0.25">
      <c r="A772" s="51" t="s">
        <v>478</v>
      </c>
      <c r="B772" s="29" t="s">
        <v>334</v>
      </c>
      <c r="C772" s="47"/>
      <c r="D772" s="64">
        <v>702319301</v>
      </c>
      <c r="E772" s="32" t="s">
        <v>487</v>
      </c>
      <c r="F772" s="32" t="s">
        <v>488</v>
      </c>
      <c r="G772" s="32" t="str">
        <f t="shared" si="79"/>
        <v>Инженерная графика: ЭУМК / Муравьев С.Н.</v>
      </c>
      <c r="H772" s="69">
        <v>2025</v>
      </c>
      <c r="I772" s="41" t="s">
        <v>159</v>
      </c>
      <c r="J772" s="34"/>
      <c r="K772" s="42">
        <v>296.39999999999998</v>
      </c>
      <c r="L772" s="34"/>
      <c r="M772" s="42">
        <v>14799.599999999999</v>
      </c>
      <c r="N772" s="38">
        <f t="shared" si="80"/>
        <v>0</v>
      </c>
      <c r="O772" s="39" t="str">
        <f t="shared" ref="O772:O819" si="81">HYPERLINK(P772,"Аннотация")</f>
        <v>Аннотация</v>
      </c>
      <c r="P772" s="40" t="s">
        <v>489</v>
      </c>
    </row>
    <row r="773" spans="1:16" ht="36" x14ac:dyDescent="0.25">
      <c r="A773" s="51" t="s">
        <v>478</v>
      </c>
      <c r="B773" s="29" t="s">
        <v>334</v>
      </c>
      <c r="C773" s="47"/>
      <c r="D773" s="64">
        <v>702319307</v>
      </c>
      <c r="E773" s="32" t="s">
        <v>232</v>
      </c>
      <c r="F773" s="32" t="s">
        <v>495</v>
      </c>
      <c r="G773" s="32" t="str">
        <f t="shared" si="79"/>
        <v>Электротехника и электроника: ЭУМК / Немцов М.В.</v>
      </c>
      <c r="H773" s="69">
        <v>2025</v>
      </c>
      <c r="I773" s="41" t="s">
        <v>159</v>
      </c>
      <c r="J773" s="34"/>
      <c r="K773" s="42">
        <v>350.4</v>
      </c>
      <c r="L773" s="34"/>
      <c r="M773" s="42">
        <v>17499.599999999999</v>
      </c>
      <c r="N773" s="38">
        <f t="shared" si="80"/>
        <v>0</v>
      </c>
      <c r="O773" s="39" t="str">
        <f t="shared" si="81"/>
        <v>Аннотация</v>
      </c>
      <c r="P773" s="40" t="s">
        <v>496</v>
      </c>
    </row>
    <row r="774" spans="1:16" ht="36" x14ac:dyDescent="0.25">
      <c r="A774" s="51" t="s">
        <v>478</v>
      </c>
      <c r="B774" s="29" t="s">
        <v>1407</v>
      </c>
      <c r="C774" s="47"/>
      <c r="D774" s="64">
        <v>702319301</v>
      </c>
      <c r="E774" s="32" t="s">
        <v>487</v>
      </c>
      <c r="F774" s="32" t="s">
        <v>488</v>
      </c>
      <c r="G774" s="32" t="str">
        <f t="shared" si="79"/>
        <v>Инженерная графика: ЭУМК / Муравьев С.Н.</v>
      </c>
      <c r="H774" s="69">
        <v>2025</v>
      </c>
      <c r="I774" s="41" t="s">
        <v>159</v>
      </c>
      <c r="J774" s="34"/>
      <c r="K774" s="42">
        <v>296.39999999999998</v>
      </c>
      <c r="L774" s="34"/>
      <c r="M774" s="42">
        <v>14799.599999999999</v>
      </c>
      <c r="N774" s="38">
        <f t="shared" si="80"/>
        <v>0</v>
      </c>
      <c r="O774" s="39" t="str">
        <f t="shared" si="81"/>
        <v>Аннотация</v>
      </c>
      <c r="P774" s="40" t="s">
        <v>489</v>
      </c>
    </row>
    <row r="775" spans="1:16" ht="36" x14ac:dyDescent="0.25">
      <c r="A775" s="51" t="s">
        <v>478</v>
      </c>
      <c r="B775" s="29" t="s">
        <v>335</v>
      </c>
      <c r="C775" s="47"/>
      <c r="D775" s="64">
        <v>702319301</v>
      </c>
      <c r="E775" s="32" t="s">
        <v>487</v>
      </c>
      <c r="F775" s="32" t="s">
        <v>488</v>
      </c>
      <c r="G775" s="32" t="str">
        <f t="shared" si="79"/>
        <v>Инженерная графика: ЭУМК / Муравьев С.Н.</v>
      </c>
      <c r="H775" s="69">
        <v>2025</v>
      </c>
      <c r="I775" s="41" t="s">
        <v>159</v>
      </c>
      <c r="J775" s="34"/>
      <c r="K775" s="42">
        <v>296.39999999999998</v>
      </c>
      <c r="L775" s="34"/>
      <c r="M775" s="42">
        <v>14799.599999999999</v>
      </c>
      <c r="N775" s="38">
        <f t="shared" si="80"/>
        <v>0</v>
      </c>
      <c r="O775" s="39" t="str">
        <f t="shared" si="81"/>
        <v>Аннотация</v>
      </c>
      <c r="P775" s="40" t="s">
        <v>489</v>
      </c>
    </row>
    <row r="776" spans="1:16" ht="36" x14ac:dyDescent="0.25">
      <c r="A776" s="51" t="s">
        <v>478</v>
      </c>
      <c r="B776" s="29" t="s">
        <v>335</v>
      </c>
      <c r="C776" s="47"/>
      <c r="D776" s="64">
        <v>702319307</v>
      </c>
      <c r="E776" s="32" t="s">
        <v>232</v>
      </c>
      <c r="F776" s="32" t="s">
        <v>495</v>
      </c>
      <c r="G776" s="32" t="str">
        <f t="shared" si="79"/>
        <v>Электротехника и электроника: ЭУМК / Немцов М.В.</v>
      </c>
      <c r="H776" s="69">
        <v>2025</v>
      </c>
      <c r="I776" s="41" t="s">
        <v>159</v>
      </c>
      <c r="J776" s="34"/>
      <c r="K776" s="42">
        <v>350.4</v>
      </c>
      <c r="L776" s="34"/>
      <c r="M776" s="42">
        <v>17499.599999999999</v>
      </c>
      <c r="N776" s="38">
        <f t="shared" si="80"/>
        <v>0</v>
      </c>
      <c r="O776" s="39" t="str">
        <f t="shared" si="81"/>
        <v>Аннотация</v>
      </c>
      <c r="P776" s="40" t="s">
        <v>496</v>
      </c>
    </row>
    <row r="777" spans="1:16" ht="45" x14ac:dyDescent="0.25">
      <c r="A777" s="51" t="s">
        <v>478</v>
      </c>
      <c r="B777" s="29" t="s">
        <v>335</v>
      </c>
      <c r="C777" s="47"/>
      <c r="D777" s="64">
        <v>702319318</v>
      </c>
      <c r="E777" s="32" t="s">
        <v>238</v>
      </c>
      <c r="F777" s="32" t="s">
        <v>491</v>
      </c>
      <c r="G777" s="32" t="str">
        <f t="shared" si="79"/>
        <v>Правовое обеспечение профессиональной деятельности: ЭУМК / Румынина В.В.</v>
      </c>
      <c r="H777" s="69">
        <v>2025</v>
      </c>
      <c r="I777" s="41" t="s">
        <v>159</v>
      </c>
      <c r="J777" s="34"/>
      <c r="K777" s="42">
        <v>259.2</v>
      </c>
      <c r="L777" s="34"/>
      <c r="M777" s="42">
        <v>12950.4</v>
      </c>
      <c r="N777" s="38">
        <f t="shared" si="80"/>
        <v>0</v>
      </c>
      <c r="O777" s="39" t="str">
        <f t="shared" si="81"/>
        <v>Аннотация</v>
      </c>
      <c r="P777" s="40" t="s">
        <v>492</v>
      </c>
    </row>
    <row r="778" spans="1:16" ht="60" x14ac:dyDescent="0.25">
      <c r="A778" s="51" t="s">
        <v>478</v>
      </c>
      <c r="B778" s="29" t="s">
        <v>336</v>
      </c>
      <c r="C778" s="47"/>
      <c r="D778" s="64">
        <v>702319551</v>
      </c>
      <c r="E778" s="32" t="s">
        <v>262</v>
      </c>
      <c r="F778" s="32" t="s">
        <v>832</v>
      </c>
      <c r="G778" s="32" t="str">
        <f t="shared" ref="G778:G831" si="82">F778 &amp; " / " &amp; E778</f>
        <v>Информационные технологии в профессиональной деятельности: ЭУМК / Михеева Е.В.</v>
      </c>
      <c r="H778" s="69">
        <v>2025</v>
      </c>
      <c r="I778" s="41" t="s">
        <v>159</v>
      </c>
      <c r="J778" s="34"/>
      <c r="K778" s="42">
        <v>314.39999999999998</v>
      </c>
      <c r="L778" s="34"/>
      <c r="M778" s="42">
        <v>15699.599999999999</v>
      </c>
      <c r="N778" s="38">
        <f t="shared" si="80"/>
        <v>0</v>
      </c>
      <c r="O778" s="39" t="str">
        <f t="shared" si="81"/>
        <v>Аннотация</v>
      </c>
      <c r="P778" s="40" t="s">
        <v>833</v>
      </c>
    </row>
    <row r="779" spans="1:16" ht="60" x14ac:dyDescent="0.25">
      <c r="A779" s="51" t="s">
        <v>478</v>
      </c>
      <c r="B779" s="29" t="s">
        <v>337</v>
      </c>
      <c r="C779" s="47"/>
      <c r="D779" s="64">
        <v>702319551</v>
      </c>
      <c r="E779" s="32" t="s">
        <v>262</v>
      </c>
      <c r="F779" s="32" t="s">
        <v>832</v>
      </c>
      <c r="G779" s="32" t="str">
        <f t="shared" si="82"/>
        <v>Информационные технологии в профессиональной деятельности: ЭУМК / Михеева Е.В.</v>
      </c>
      <c r="H779" s="69">
        <v>2025</v>
      </c>
      <c r="I779" s="41" t="s">
        <v>159</v>
      </c>
      <c r="J779" s="34"/>
      <c r="K779" s="42">
        <v>314.39999999999998</v>
      </c>
      <c r="L779" s="34"/>
      <c r="M779" s="42">
        <v>15699.599999999999</v>
      </c>
      <c r="N779" s="38">
        <f t="shared" si="80"/>
        <v>0</v>
      </c>
      <c r="O779" s="39" t="str">
        <f t="shared" si="81"/>
        <v>Аннотация</v>
      </c>
      <c r="P779" s="40" t="s">
        <v>833</v>
      </c>
    </row>
    <row r="780" spans="1:16" ht="45" x14ac:dyDescent="0.25">
      <c r="A780" s="51" t="s">
        <v>478</v>
      </c>
      <c r="B780" s="29" t="s">
        <v>338</v>
      </c>
      <c r="C780" s="47"/>
      <c r="D780" s="64">
        <v>701319460</v>
      </c>
      <c r="E780" s="32" t="s">
        <v>241</v>
      </c>
      <c r="F780" s="32" t="s">
        <v>1113</v>
      </c>
      <c r="G780" s="32" t="str">
        <f t="shared" si="82"/>
        <v>Электротехника: ЭУМК / Ярочкина Г.В.</v>
      </c>
      <c r="H780" s="69">
        <v>2025</v>
      </c>
      <c r="I780" s="41" t="s">
        <v>159</v>
      </c>
      <c r="J780" s="34"/>
      <c r="K780" s="42">
        <v>220.79999999999998</v>
      </c>
      <c r="L780" s="34"/>
      <c r="M780" s="42">
        <v>11049.6</v>
      </c>
      <c r="N780" s="38">
        <f t="shared" si="80"/>
        <v>0</v>
      </c>
      <c r="O780" s="39" t="str">
        <f t="shared" si="81"/>
        <v>Аннотация</v>
      </c>
      <c r="P780" s="40" t="s">
        <v>1114</v>
      </c>
    </row>
    <row r="781" spans="1:16" ht="36" x14ac:dyDescent="0.25">
      <c r="A781" s="51" t="s">
        <v>478</v>
      </c>
      <c r="B781" s="29" t="s">
        <v>339</v>
      </c>
      <c r="C781" s="47"/>
      <c r="D781" s="64">
        <v>701319460</v>
      </c>
      <c r="E781" s="32" t="s">
        <v>241</v>
      </c>
      <c r="F781" s="32" t="s">
        <v>1113</v>
      </c>
      <c r="G781" s="32" t="str">
        <f t="shared" si="82"/>
        <v>Электротехника: ЭУМК / Ярочкина Г.В.</v>
      </c>
      <c r="H781" s="69">
        <v>2025</v>
      </c>
      <c r="I781" s="41" t="s">
        <v>159</v>
      </c>
      <c r="J781" s="34"/>
      <c r="K781" s="42">
        <v>220.79999999999998</v>
      </c>
      <c r="L781" s="34"/>
      <c r="M781" s="42">
        <v>11049.6</v>
      </c>
      <c r="N781" s="38">
        <f t="shared" si="80"/>
        <v>0</v>
      </c>
      <c r="O781" s="39" t="str">
        <f t="shared" si="81"/>
        <v>Аннотация</v>
      </c>
      <c r="P781" s="40" t="s">
        <v>1114</v>
      </c>
    </row>
    <row r="782" spans="1:16" ht="36" x14ac:dyDescent="0.25">
      <c r="A782" s="51" t="s">
        <v>478</v>
      </c>
      <c r="B782" s="29" t="s">
        <v>1408</v>
      </c>
      <c r="C782" s="47"/>
      <c r="D782" s="64">
        <v>702319301</v>
      </c>
      <c r="E782" s="32" t="s">
        <v>487</v>
      </c>
      <c r="F782" s="32" t="s">
        <v>488</v>
      </c>
      <c r="G782" s="32" t="str">
        <f t="shared" si="82"/>
        <v>Инженерная графика: ЭУМК / Муравьев С.Н.</v>
      </c>
      <c r="H782" s="69">
        <v>2025</v>
      </c>
      <c r="I782" s="41" t="s">
        <v>159</v>
      </c>
      <c r="J782" s="34"/>
      <c r="K782" s="42">
        <v>296.39999999999998</v>
      </c>
      <c r="L782" s="34"/>
      <c r="M782" s="42">
        <v>14799.599999999999</v>
      </c>
      <c r="N782" s="38">
        <f t="shared" si="80"/>
        <v>0</v>
      </c>
      <c r="O782" s="39" t="str">
        <f t="shared" si="81"/>
        <v>Аннотация</v>
      </c>
      <c r="P782" s="40" t="s">
        <v>489</v>
      </c>
    </row>
    <row r="783" spans="1:16" ht="36" x14ac:dyDescent="0.25">
      <c r="A783" s="51" t="s">
        <v>478</v>
      </c>
      <c r="B783" s="29" t="s">
        <v>340</v>
      </c>
      <c r="C783" s="47"/>
      <c r="D783" s="64">
        <v>702319301</v>
      </c>
      <c r="E783" s="32" t="s">
        <v>487</v>
      </c>
      <c r="F783" s="32" t="s">
        <v>488</v>
      </c>
      <c r="G783" s="32" t="str">
        <f t="shared" si="82"/>
        <v>Инженерная графика: ЭУМК / Муравьев С.Н.</v>
      </c>
      <c r="H783" s="69">
        <v>2025</v>
      </c>
      <c r="I783" s="41" t="s">
        <v>159</v>
      </c>
      <c r="J783" s="34"/>
      <c r="K783" s="42">
        <v>296.39999999999998</v>
      </c>
      <c r="L783" s="34"/>
      <c r="M783" s="42">
        <v>14799.599999999999</v>
      </c>
      <c r="N783" s="38">
        <f t="shared" si="80"/>
        <v>0</v>
      </c>
      <c r="O783" s="39" t="str">
        <f t="shared" si="81"/>
        <v>Аннотация</v>
      </c>
      <c r="P783" s="40" t="s">
        <v>489</v>
      </c>
    </row>
    <row r="784" spans="1:16" ht="36" x14ac:dyDescent="0.25">
      <c r="A784" s="51" t="s">
        <v>478</v>
      </c>
      <c r="B784" s="29" t="s">
        <v>340</v>
      </c>
      <c r="C784" s="47"/>
      <c r="D784" s="64">
        <v>701319460</v>
      </c>
      <c r="E784" s="32" t="s">
        <v>241</v>
      </c>
      <c r="F784" s="32" t="s">
        <v>1113</v>
      </c>
      <c r="G784" s="32" t="str">
        <f t="shared" si="82"/>
        <v>Электротехника: ЭУМК / Ярочкина Г.В.</v>
      </c>
      <c r="H784" s="69">
        <v>2025</v>
      </c>
      <c r="I784" s="41" t="s">
        <v>159</v>
      </c>
      <c r="J784" s="34"/>
      <c r="K784" s="42">
        <v>220.79999999999998</v>
      </c>
      <c r="L784" s="34"/>
      <c r="M784" s="42">
        <v>11049.6</v>
      </c>
      <c r="N784" s="38">
        <f t="shared" si="80"/>
        <v>0</v>
      </c>
      <c r="O784" s="39" t="str">
        <f t="shared" si="81"/>
        <v>Аннотация</v>
      </c>
      <c r="P784" s="40" t="s">
        <v>1114</v>
      </c>
    </row>
    <row r="785" spans="1:16" ht="36" x14ac:dyDescent="0.25">
      <c r="A785" s="51" t="s">
        <v>478</v>
      </c>
      <c r="B785" s="29" t="s">
        <v>341</v>
      </c>
      <c r="C785" s="47"/>
      <c r="D785" s="64">
        <v>702319301</v>
      </c>
      <c r="E785" s="32" t="s">
        <v>487</v>
      </c>
      <c r="F785" s="32" t="s">
        <v>488</v>
      </c>
      <c r="G785" s="32" t="str">
        <f t="shared" si="82"/>
        <v>Инженерная графика: ЭУМК / Муравьев С.Н.</v>
      </c>
      <c r="H785" s="69">
        <v>2025</v>
      </c>
      <c r="I785" s="41" t="s">
        <v>159</v>
      </c>
      <c r="J785" s="34"/>
      <c r="K785" s="42">
        <v>296.39999999999998</v>
      </c>
      <c r="L785" s="34"/>
      <c r="M785" s="42">
        <v>14799.599999999999</v>
      </c>
      <c r="N785" s="38">
        <f t="shared" si="80"/>
        <v>0</v>
      </c>
      <c r="O785" s="39" t="str">
        <f t="shared" si="81"/>
        <v>Аннотация</v>
      </c>
      <c r="P785" s="40" t="s">
        <v>489</v>
      </c>
    </row>
    <row r="786" spans="1:16" ht="36" x14ac:dyDescent="0.25">
      <c r="A786" s="51" t="s">
        <v>478</v>
      </c>
      <c r="B786" s="29" t="s">
        <v>341</v>
      </c>
      <c r="C786" s="47"/>
      <c r="D786" s="64">
        <v>702319307</v>
      </c>
      <c r="E786" s="32" t="s">
        <v>232</v>
      </c>
      <c r="F786" s="32" t="s">
        <v>495</v>
      </c>
      <c r="G786" s="32" t="str">
        <f t="shared" si="82"/>
        <v>Электротехника и электроника: ЭУМК / Немцов М.В.</v>
      </c>
      <c r="H786" s="69">
        <v>2025</v>
      </c>
      <c r="I786" s="41" t="s">
        <v>159</v>
      </c>
      <c r="J786" s="34"/>
      <c r="K786" s="42">
        <v>350.4</v>
      </c>
      <c r="L786" s="34"/>
      <c r="M786" s="42">
        <v>17499.599999999999</v>
      </c>
      <c r="N786" s="38">
        <f t="shared" si="80"/>
        <v>0</v>
      </c>
      <c r="O786" s="39" t="str">
        <f t="shared" si="81"/>
        <v>Аннотация</v>
      </c>
      <c r="P786" s="40" t="s">
        <v>496</v>
      </c>
    </row>
    <row r="787" spans="1:16" ht="36" x14ac:dyDescent="0.25">
      <c r="A787" s="51" t="s">
        <v>478</v>
      </c>
      <c r="B787" s="29" t="s">
        <v>342</v>
      </c>
      <c r="C787" s="47"/>
      <c r="D787" s="64">
        <v>702319301</v>
      </c>
      <c r="E787" s="32" t="s">
        <v>487</v>
      </c>
      <c r="F787" s="32" t="s">
        <v>488</v>
      </c>
      <c r="G787" s="32" t="str">
        <f t="shared" si="82"/>
        <v>Инженерная графика: ЭУМК / Муравьев С.Н.</v>
      </c>
      <c r="H787" s="69">
        <v>2025</v>
      </c>
      <c r="I787" s="41" t="s">
        <v>159</v>
      </c>
      <c r="J787" s="34"/>
      <c r="K787" s="42">
        <v>296.39999999999998</v>
      </c>
      <c r="L787" s="34"/>
      <c r="M787" s="42">
        <v>14799.599999999999</v>
      </c>
      <c r="N787" s="38">
        <f t="shared" si="80"/>
        <v>0</v>
      </c>
      <c r="O787" s="39" t="str">
        <f t="shared" si="81"/>
        <v>Аннотация</v>
      </c>
      <c r="P787" s="40" t="s">
        <v>489</v>
      </c>
    </row>
    <row r="788" spans="1:16" ht="36" x14ac:dyDescent="0.25">
      <c r="A788" s="51" t="s">
        <v>478</v>
      </c>
      <c r="B788" s="29" t="s">
        <v>342</v>
      </c>
      <c r="C788" s="47"/>
      <c r="D788" s="64">
        <v>702319307</v>
      </c>
      <c r="E788" s="32" t="s">
        <v>232</v>
      </c>
      <c r="F788" s="32" t="s">
        <v>495</v>
      </c>
      <c r="G788" s="32" t="str">
        <f t="shared" si="82"/>
        <v>Электротехника и электроника: ЭУМК / Немцов М.В.</v>
      </c>
      <c r="H788" s="69">
        <v>2025</v>
      </c>
      <c r="I788" s="41" t="s">
        <v>159</v>
      </c>
      <c r="J788" s="34"/>
      <c r="K788" s="42">
        <v>350.4</v>
      </c>
      <c r="L788" s="34"/>
      <c r="M788" s="42">
        <v>17499.599999999999</v>
      </c>
      <c r="N788" s="38">
        <f t="shared" si="80"/>
        <v>0</v>
      </c>
      <c r="O788" s="39" t="str">
        <f t="shared" si="81"/>
        <v>Аннотация</v>
      </c>
      <c r="P788" s="40" t="s">
        <v>496</v>
      </c>
    </row>
    <row r="789" spans="1:16" ht="60" x14ac:dyDescent="0.25">
      <c r="A789" s="51" t="s">
        <v>478</v>
      </c>
      <c r="B789" s="29" t="s">
        <v>343</v>
      </c>
      <c r="C789" s="47"/>
      <c r="D789" s="64">
        <v>702319301</v>
      </c>
      <c r="E789" s="32" t="s">
        <v>487</v>
      </c>
      <c r="F789" s="32" t="s">
        <v>488</v>
      </c>
      <c r="G789" s="32" t="str">
        <f t="shared" si="82"/>
        <v>Инженерная графика: ЭУМК / Муравьев С.Н.</v>
      </c>
      <c r="H789" s="69">
        <v>2025</v>
      </c>
      <c r="I789" s="41" t="s">
        <v>159</v>
      </c>
      <c r="J789" s="34"/>
      <c r="K789" s="42">
        <v>296.39999999999998</v>
      </c>
      <c r="L789" s="34"/>
      <c r="M789" s="42">
        <v>14799.599999999999</v>
      </c>
      <c r="N789" s="38">
        <f t="shared" si="80"/>
        <v>0</v>
      </c>
      <c r="O789" s="39" t="str">
        <f t="shared" si="81"/>
        <v>Аннотация</v>
      </c>
      <c r="P789" s="40" t="s">
        <v>489</v>
      </c>
    </row>
    <row r="790" spans="1:16" ht="60" x14ac:dyDescent="0.25">
      <c r="A790" s="51" t="s">
        <v>478</v>
      </c>
      <c r="B790" s="29" t="s">
        <v>344</v>
      </c>
      <c r="C790" s="47"/>
      <c r="D790" s="64">
        <v>702319551</v>
      </c>
      <c r="E790" s="32" t="s">
        <v>262</v>
      </c>
      <c r="F790" s="32" t="s">
        <v>832</v>
      </c>
      <c r="G790" s="32" t="str">
        <f t="shared" si="82"/>
        <v>Информационные технологии в профессиональной деятельности: ЭУМК / Михеева Е.В.</v>
      </c>
      <c r="H790" s="69">
        <v>2025</v>
      </c>
      <c r="I790" s="41" t="s">
        <v>159</v>
      </c>
      <c r="J790" s="34"/>
      <c r="K790" s="42">
        <v>314.39999999999998</v>
      </c>
      <c r="L790" s="34"/>
      <c r="M790" s="42">
        <v>15699.599999999999</v>
      </c>
      <c r="N790" s="38">
        <f t="shared" si="80"/>
        <v>0</v>
      </c>
      <c r="O790" s="39" t="str">
        <f t="shared" si="81"/>
        <v>Аннотация</v>
      </c>
      <c r="P790" s="40" t="s">
        <v>833</v>
      </c>
    </row>
    <row r="791" spans="1:16" ht="45" x14ac:dyDescent="0.25">
      <c r="A791" s="51" t="s">
        <v>478</v>
      </c>
      <c r="B791" s="29" t="s">
        <v>344</v>
      </c>
      <c r="C791" s="47"/>
      <c r="D791" s="64">
        <v>702319301</v>
      </c>
      <c r="E791" s="32" t="s">
        <v>487</v>
      </c>
      <c r="F791" s="32" t="s">
        <v>488</v>
      </c>
      <c r="G791" s="32" t="str">
        <f t="shared" si="82"/>
        <v>Инженерная графика: ЭУМК / Муравьев С.Н.</v>
      </c>
      <c r="H791" s="69">
        <v>2025</v>
      </c>
      <c r="I791" s="41" t="s">
        <v>159</v>
      </c>
      <c r="J791" s="34"/>
      <c r="K791" s="42">
        <v>296.39999999999998</v>
      </c>
      <c r="L791" s="34"/>
      <c r="M791" s="42">
        <v>14799.599999999999</v>
      </c>
      <c r="N791" s="38">
        <f t="shared" si="80"/>
        <v>0</v>
      </c>
      <c r="O791" s="39" t="str">
        <f t="shared" si="81"/>
        <v>Аннотация</v>
      </c>
      <c r="P791" s="40" t="s">
        <v>489</v>
      </c>
    </row>
    <row r="792" spans="1:16" ht="45" x14ac:dyDescent="0.25">
      <c r="A792" s="51" t="s">
        <v>478</v>
      </c>
      <c r="B792" s="29" t="s">
        <v>344</v>
      </c>
      <c r="C792" s="47"/>
      <c r="D792" s="64">
        <v>702319307</v>
      </c>
      <c r="E792" s="32" t="s">
        <v>232</v>
      </c>
      <c r="F792" s="32" t="s">
        <v>495</v>
      </c>
      <c r="G792" s="32" t="str">
        <f t="shared" si="82"/>
        <v>Электротехника и электроника: ЭУМК / Немцов М.В.</v>
      </c>
      <c r="H792" s="69">
        <v>2025</v>
      </c>
      <c r="I792" s="41" t="s">
        <v>159</v>
      </c>
      <c r="J792" s="34"/>
      <c r="K792" s="42">
        <v>350.4</v>
      </c>
      <c r="L792" s="34"/>
      <c r="M792" s="42">
        <v>17499.599999999999</v>
      </c>
      <c r="N792" s="38">
        <f t="shared" si="80"/>
        <v>0</v>
      </c>
      <c r="O792" s="39" t="str">
        <f t="shared" si="81"/>
        <v>Аннотация</v>
      </c>
      <c r="P792" s="40" t="s">
        <v>496</v>
      </c>
    </row>
    <row r="793" spans="1:16" ht="36" x14ac:dyDescent="0.25">
      <c r="A793" s="51" t="s">
        <v>478</v>
      </c>
      <c r="B793" s="29" t="s">
        <v>345</v>
      </c>
      <c r="C793" s="47"/>
      <c r="D793" s="64">
        <v>702319301</v>
      </c>
      <c r="E793" s="32" t="s">
        <v>487</v>
      </c>
      <c r="F793" s="32" t="s">
        <v>488</v>
      </c>
      <c r="G793" s="32" t="str">
        <f t="shared" si="82"/>
        <v>Инженерная графика: ЭУМК / Муравьев С.Н.</v>
      </c>
      <c r="H793" s="69">
        <v>2025</v>
      </c>
      <c r="I793" s="41" t="s">
        <v>159</v>
      </c>
      <c r="J793" s="34"/>
      <c r="K793" s="42">
        <v>296.39999999999998</v>
      </c>
      <c r="L793" s="34"/>
      <c r="M793" s="42">
        <v>14799.599999999999</v>
      </c>
      <c r="N793" s="38">
        <f t="shared" si="80"/>
        <v>0</v>
      </c>
      <c r="O793" s="39" t="str">
        <f t="shared" si="81"/>
        <v>Аннотация</v>
      </c>
      <c r="P793" s="40" t="s">
        <v>489</v>
      </c>
    </row>
    <row r="794" spans="1:16" ht="36" x14ac:dyDescent="0.25">
      <c r="A794" s="51" t="s">
        <v>478</v>
      </c>
      <c r="B794" s="29" t="s">
        <v>345</v>
      </c>
      <c r="C794" s="47"/>
      <c r="D794" s="64">
        <v>702319307</v>
      </c>
      <c r="E794" s="32" t="s">
        <v>232</v>
      </c>
      <c r="F794" s="32" t="s">
        <v>495</v>
      </c>
      <c r="G794" s="32" t="str">
        <f t="shared" si="82"/>
        <v>Электротехника и электроника: ЭУМК / Немцов М.В.</v>
      </c>
      <c r="H794" s="69">
        <v>2025</v>
      </c>
      <c r="I794" s="41" t="s">
        <v>159</v>
      </c>
      <c r="J794" s="34"/>
      <c r="K794" s="42">
        <v>350.4</v>
      </c>
      <c r="L794" s="34"/>
      <c r="M794" s="42">
        <v>17499.599999999999</v>
      </c>
      <c r="N794" s="38">
        <f t="shared" si="80"/>
        <v>0</v>
      </c>
      <c r="O794" s="39" t="str">
        <f t="shared" si="81"/>
        <v>Аннотация</v>
      </c>
      <c r="P794" s="40" t="s">
        <v>496</v>
      </c>
    </row>
    <row r="795" spans="1:16" ht="45" x14ac:dyDescent="0.25">
      <c r="A795" s="51" t="s">
        <v>478</v>
      </c>
      <c r="B795" s="29" t="s">
        <v>345</v>
      </c>
      <c r="C795" s="47"/>
      <c r="D795" s="64">
        <v>702319318</v>
      </c>
      <c r="E795" s="32" t="s">
        <v>238</v>
      </c>
      <c r="F795" s="32" t="s">
        <v>491</v>
      </c>
      <c r="G795" s="32" t="str">
        <f t="shared" si="82"/>
        <v>Правовое обеспечение профессиональной деятельности: ЭУМК / Румынина В.В.</v>
      </c>
      <c r="H795" s="69">
        <v>2025</v>
      </c>
      <c r="I795" s="41" t="s">
        <v>159</v>
      </c>
      <c r="J795" s="34"/>
      <c r="K795" s="42">
        <v>259.2</v>
      </c>
      <c r="L795" s="34"/>
      <c r="M795" s="42">
        <v>12950.4</v>
      </c>
      <c r="N795" s="38">
        <f t="shared" si="80"/>
        <v>0</v>
      </c>
      <c r="O795" s="39" t="str">
        <f t="shared" si="81"/>
        <v>Аннотация</v>
      </c>
      <c r="P795" s="40" t="s">
        <v>492</v>
      </c>
    </row>
    <row r="796" spans="1:16" ht="60" x14ac:dyDescent="0.25">
      <c r="A796" s="51" t="s">
        <v>478</v>
      </c>
      <c r="B796" s="29" t="s">
        <v>346</v>
      </c>
      <c r="C796" s="47"/>
      <c r="D796" s="64">
        <v>702319301</v>
      </c>
      <c r="E796" s="32" t="s">
        <v>487</v>
      </c>
      <c r="F796" s="32" t="s">
        <v>488</v>
      </c>
      <c r="G796" s="32" t="str">
        <f t="shared" si="82"/>
        <v>Инженерная графика: ЭУМК / Муравьев С.Н.</v>
      </c>
      <c r="H796" s="69">
        <v>2025</v>
      </c>
      <c r="I796" s="41" t="s">
        <v>159</v>
      </c>
      <c r="J796" s="34"/>
      <c r="K796" s="42">
        <v>296.39999999999998</v>
      </c>
      <c r="L796" s="34"/>
      <c r="M796" s="42">
        <v>14799.599999999999</v>
      </c>
      <c r="N796" s="38">
        <f t="shared" si="80"/>
        <v>0</v>
      </c>
      <c r="O796" s="39" t="str">
        <f t="shared" si="81"/>
        <v>Аннотация</v>
      </c>
      <c r="P796" s="40" t="s">
        <v>489</v>
      </c>
    </row>
    <row r="797" spans="1:16" ht="60" x14ac:dyDescent="0.25">
      <c r="A797" s="51" t="s">
        <v>478</v>
      </c>
      <c r="B797" s="29" t="s">
        <v>346</v>
      </c>
      <c r="C797" s="47"/>
      <c r="D797" s="64">
        <v>702319307</v>
      </c>
      <c r="E797" s="32" t="s">
        <v>232</v>
      </c>
      <c r="F797" s="32" t="s">
        <v>495</v>
      </c>
      <c r="G797" s="32" t="str">
        <f t="shared" si="82"/>
        <v>Электротехника и электроника: ЭУМК / Немцов М.В.</v>
      </c>
      <c r="H797" s="69">
        <v>2025</v>
      </c>
      <c r="I797" s="41" t="s">
        <v>159</v>
      </c>
      <c r="J797" s="34"/>
      <c r="K797" s="42">
        <v>350.4</v>
      </c>
      <c r="L797" s="34"/>
      <c r="M797" s="42">
        <v>17499.599999999999</v>
      </c>
      <c r="N797" s="38">
        <f t="shared" si="80"/>
        <v>0</v>
      </c>
      <c r="O797" s="39" t="str">
        <f t="shared" si="81"/>
        <v>Аннотация</v>
      </c>
      <c r="P797" s="40" t="s">
        <v>496</v>
      </c>
    </row>
    <row r="798" spans="1:16" ht="36" x14ac:dyDescent="0.25">
      <c r="A798" s="51" t="s">
        <v>478</v>
      </c>
      <c r="B798" s="29" t="s">
        <v>347</v>
      </c>
      <c r="C798" s="47"/>
      <c r="D798" s="64">
        <v>702319301</v>
      </c>
      <c r="E798" s="32" t="s">
        <v>487</v>
      </c>
      <c r="F798" s="32" t="s">
        <v>488</v>
      </c>
      <c r="G798" s="32" t="str">
        <f t="shared" si="82"/>
        <v>Инженерная графика: ЭУМК / Муравьев С.Н.</v>
      </c>
      <c r="H798" s="69">
        <v>2025</v>
      </c>
      <c r="I798" s="41" t="s">
        <v>159</v>
      </c>
      <c r="J798" s="34"/>
      <c r="K798" s="42">
        <v>296.39999999999998</v>
      </c>
      <c r="L798" s="34"/>
      <c r="M798" s="42">
        <v>14799.599999999999</v>
      </c>
      <c r="N798" s="38">
        <f t="shared" ref="N798:N861" si="83">J798*K798+L798*M798</f>
        <v>0</v>
      </c>
      <c r="O798" s="39" t="str">
        <f t="shared" si="81"/>
        <v>Аннотация</v>
      </c>
      <c r="P798" s="40" t="s">
        <v>489</v>
      </c>
    </row>
    <row r="799" spans="1:16" ht="45" x14ac:dyDescent="0.25">
      <c r="A799" s="51" t="s">
        <v>478</v>
      </c>
      <c r="B799" s="29" t="s">
        <v>347</v>
      </c>
      <c r="C799" s="47"/>
      <c r="D799" s="64">
        <v>702319318</v>
      </c>
      <c r="E799" s="32" t="s">
        <v>238</v>
      </c>
      <c r="F799" s="32" t="s">
        <v>491</v>
      </c>
      <c r="G799" s="32" t="str">
        <f t="shared" si="82"/>
        <v>Правовое обеспечение профессиональной деятельности: ЭУМК / Румынина В.В.</v>
      </c>
      <c r="H799" s="69">
        <v>2025</v>
      </c>
      <c r="I799" s="41" t="s">
        <v>159</v>
      </c>
      <c r="J799" s="34"/>
      <c r="K799" s="42">
        <v>259.2</v>
      </c>
      <c r="L799" s="34"/>
      <c r="M799" s="42">
        <v>12950.4</v>
      </c>
      <c r="N799" s="38">
        <f t="shared" si="83"/>
        <v>0</v>
      </c>
      <c r="O799" s="39" t="str">
        <f t="shared" si="81"/>
        <v>Аннотация</v>
      </c>
      <c r="P799" s="40" t="s">
        <v>492</v>
      </c>
    </row>
    <row r="800" spans="1:16" ht="60" x14ac:dyDescent="0.25">
      <c r="A800" s="51" t="s">
        <v>478</v>
      </c>
      <c r="B800" s="29" t="s">
        <v>1409</v>
      </c>
      <c r="C800" s="47"/>
      <c r="D800" s="64">
        <v>702319551</v>
      </c>
      <c r="E800" s="32" t="s">
        <v>262</v>
      </c>
      <c r="F800" s="32" t="s">
        <v>832</v>
      </c>
      <c r="G800" s="32" t="str">
        <f t="shared" si="82"/>
        <v>Информационные технологии в профессиональной деятельности: ЭУМК / Михеева Е.В.</v>
      </c>
      <c r="H800" s="69">
        <v>2025</v>
      </c>
      <c r="I800" s="41" t="s">
        <v>159</v>
      </c>
      <c r="J800" s="34"/>
      <c r="K800" s="42">
        <v>314.39999999999998</v>
      </c>
      <c r="L800" s="34"/>
      <c r="M800" s="42">
        <v>15699.599999999999</v>
      </c>
      <c r="N800" s="38">
        <f t="shared" si="83"/>
        <v>0</v>
      </c>
      <c r="O800" s="39" t="str">
        <f t="shared" si="81"/>
        <v>Аннотация</v>
      </c>
      <c r="P800" s="40" t="s">
        <v>833</v>
      </c>
    </row>
    <row r="801" spans="1:16" ht="60" x14ac:dyDescent="0.25">
      <c r="A801" s="51" t="s">
        <v>478</v>
      </c>
      <c r="B801" s="29" t="s">
        <v>1409</v>
      </c>
      <c r="C801" s="47"/>
      <c r="D801" s="64">
        <v>702319307</v>
      </c>
      <c r="E801" s="32" t="s">
        <v>232</v>
      </c>
      <c r="F801" s="32" t="s">
        <v>495</v>
      </c>
      <c r="G801" s="32" t="str">
        <f t="shared" si="82"/>
        <v>Электротехника и электроника: ЭУМК / Немцов М.В.</v>
      </c>
      <c r="H801" s="69">
        <v>2025</v>
      </c>
      <c r="I801" s="41" t="s">
        <v>159</v>
      </c>
      <c r="J801" s="34"/>
      <c r="K801" s="42">
        <v>350.4</v>
      </c>
      <c r="L801" s="34"/>
      <c r="M801" s="42">
        <v>17499.599999999999</v>
      </c>
      <c r="N801" s="38">
        <f t="shared" si="83"/>
        <v>0</v>
      </c>
      <c r="O801" s="39" t="str">
        <f t="shared" si="81"/>
        <v>Аннотация</v>
      </c>
      <c r="P801" s="40" t="s">
        <v>496</v>
      </c>
    </row>
    <row r="802" spans="1:16" ht="60" x14ac:dyDescent="0.25">
      <c r="A802" s="51" t="s">
        <v>478</v>
      </c>
      <c r="B802" s="29" t="s">
        <v>1409</v>
      </c>
      <c r="C802" s="47"/>
      <c r="D802" s="64">
        <v>702319318</v>
      </c>
      <c r="E802" s="32" t="s">
        <v>238</v>
      </c>
      <c r="F802" s="32" t="s">
        <v>491</v>
      </c>
      <c r="G802" s="32" t="str">
        <f t="shared" si="82"/>
        <v>Правовое обеспечение профессиональной деятельности: ЭУМК / Румынина В.В.</v>
      </c>
      <c r="H802" s="69">
        <v>2025</v>
      </c>
      <c r="I802" s="41" t="s">
        <v>159</v>
      </c>
      <c r="J802" s="34"/>
      <c r="K802" s="42">
        <v>259.2</v>
      </c>
      <c r="L802" s="34"/>
      <c r="M802" s="42">
        <v>12950.4</v>
      </c>
      <c r="N802" s="38">
        <f t="shared" si="83"/>
        <v>0</v>
      </c>
      <c r="O802" s="39" t="str">
        <f t="shared" si="81"/>
        <v>Аннотация</v>
      </c>
      <c r="P802" s="40" t="s">
        <v>492</v>
      </c>
    </row>
    <row r="803" spans="1:16" ht="60" x14ac:dyDescent="0.25">
      <c r="A803" s="51" t="s">
        <v>478</v>
      </c>
      <c r="B803" s="29" t="s">
        <v>348</v>
      </c>
      <c r="C803" s="47"/>
      <c r="D803" s="64">
        <v>702319551</v>
      </c>
      <c r="E803" s="32" t="s">
        <v>262</v>
      </c>
      <c r="F803" s="32" t="s">
        <v>832</v>
      </c>
      <c r="G803" s="32" t="str">
        <f t="shared" si="82"/>
        <v>Информационные технологии в профессиональной деятельности: ЭУМК / Михеева Е.В.</v>
      </c>
      <c r="H803" s="69">
        <v>2025</v>
      </c>
      <c r="I803" s="41" t="s">
        <v>159</v>
      </c>
      <c r="J803" s="34"/>
      <c r="K803" s="42">
        <v>314.39999999999998</v>
      </c>
      <c r="L803" s="34"/>
      <c r="M803" s="42">
        <v>15699.599999999999</v>
      </c>
      <c r="N803" s="38">
        <f t="shared" si="83"/>
        <v>0</v>
      </c>
      <c r="O803" s="39" t="str">
        <f t="shared" si="81"/>
        <v>Аннотация</v>
      </c>
      <c r="P803" s="40" t="s">
        <v>833</v>
      </c>
    </row>
    <row r="804" spans="1:16" ht="60" x14ac:dyDescent="0.25">
      <c r="A804" s="51" t="s">
        <v>478</v>
      </c>
      <c r="B804" s="29" t="s">
        <v>1410</v>
      </c>
      <c r="C804" s="47"/>
      <c r="D804" s="64">
        <v>702319551</v>
      </c>
      <c r="E804" s="32" t="s">
        <v>262</v>
      </c>
      <c r="F804" s="32" t="s">
        <v>832</v>
      </c>
      <c r="G804" s="32" t="str">
        <f t="shared" si="82"/>
        <v>Информационные технологии в профессиональной деятельности: ЭУМК / Михеева Е.В.</v>
      </c>
      <c r="H804" s="69">
        <v>2025</v>
      </c>
      <c r="I804" s="41" t="s">
        <v>159</v>
      </c>
      <c r="J804" s="34"/>
      <c r="K804" s="42">
        <v>314.39999999999998</v>
      </c>
      <c r="L804" s="34"/>
      <c r="M804" s="42">
        <v>15699.599999999999</v>
      </c>
      <c r="N804" s="38">
        <f t="shared" si="83"/>
        <v>0</v>
      </c>
      <c r="O804" s="39" t="str">
        <f t="shared" si="81"/>
        <v>Аннотация</v>
      </c>
      <c r="P804" s="40" t="s">
        <v>833</v>
      </c>
    </row>
    <row r="805" spans="1:16" ht="36" x14ac:dyDescent="0.25">
      <c r="A805" s="51" t="s">
        <v>478</v>
      </c>
      <c r="B805" s="29" t="s">
        <v>1411</v>
      </c>
      <c r="C805" s="47"/>
      <c r="D805" s="64">
        <v>702319301</v>
      </c>
      <c r="E805" s="32" t="s">
        <v>487</v>
      </c>
      <c r="F805" s="32" t="s">
        <v>488</v>
      </c>
      <c r="G805" s="32" t="str">
        <f t="shared" si="82"/>
        <v>Инженерная графика: ЭУМК / Муравьев С.Н.</v>
      </c>
      <c r="H805" s="69">
        <v>2025</v>
      </c>
      <c r="I805" s="41" t="s">
        <v>159</v>
      </c>
      <c r="J805" s="34"/>
      <c r="K805" s="42">
        <v>296.39999999999998</v>
      </c>
      <c r="L805" s="34"/>
      <c r="M805" s="42">
        <v>14799.599999999999</v>
      </c>
      <c r="N805" s="38">
        <f t="shared" si="83"/>
        <v>0</v>
      </c>
      <c r="O805" s="39" t="str">
        <f t="shared" si="81"/>
        <v>Аннотация</v>
      </c>
      <c r="P805" s="40" t="s">
        <v>489</v>
      </c>
    </row>
    <row r="806" spans="1:16" ht="36" x14ac:dyDescent="0.25">
      <c r="A806" s="51" t="s">
        <v>478</v>
      </c>
      <c r="B806" s="29" t="s">
        <v>1411</v>
      </c>
      <c r="C806" s="47"/>
      <c r="D806" s="64">
        <v>702319307</v>
      </c>
      <c r="E806" s="32" t="s">
        <v>232</v>
      </c>
      <c r="F806" s="32" t="s">
        <v>495</v>
      </c>
      <c r="G806" s="32" t="str">
        <f t="shared" si="82"/>
        <v>Электротехника и электроника: ЭУМК / Немцов М.В.</v>
      </c>
      <c r="H806" s="69">
        <v>2025</v>
      </c>
      <c r="I806" s="41" t="s">
        <v>159</v>
      </c>
      <c r="J806" s="34"/>
      <c r="K806" s="42">
        <v>350.4</v>
      </c>
      <c r="L806" s="34"/>
      <c r="M806" s="42">
        <v>17499.599999999999</v>
      </c>
      <c r="N806" s="38">
        <f t="shared" si="83"/>
        <v>0</v>
      </c>
      <c r="O806" s="39" t="str">
        <f t="shared" si="81"/>
        <v>Аннотация</v>
      </c>
      <c r="P806" s="40" t="s">
        <v>496</v>
      </c>
    </row>
    <row r="807" spans="1:16" ht="36" x14ac:dyDescent="0.25">
      <c r="A807" s="51" t="s">
        <v>478</v>
      </c>
      <c r="B807" s="29" t="s">
        <v>349</v>
      </c>
      <c r="C807" s="47"/>
      <c r="D807" s="64">
        <v>702319301</v>
      </c>
      <c r="E807" s="32" t="s">
        <v>487</v>
      </c>
      <c r="F807" s="32" t="s">
        <v>488</v>
      </c>
      <c r="G807" s="32" t="str">
        <f t="shared" si="82"/>
        <v>Инженерная графика: ЭУМК / Муравьев С.Н.</v>
      </c>
      <c r="H807" s="69">
        <v>2025</v>
      </c>
      <c r="I807" s="41" t="s">
        <v>159</v>
      </c>
      <c r="J807" s="34"/>
      <c r="K807" s="42">
        <v>296.39999999999998</v>
      </c>
      <c r="L807" s="34"/>
      <c r="M807" s="42">
        <v>14799.599999999999</v>
      </c>
      <c r="N807" s="38">
        <f t="shared" si="83"/>
        <v>0</v>
      </c>
      <c r="O807" s="39" t="str">
        <f t="shared" si="81"/>
        <v>Аннотация</v>
      </c>
      <c r="P807" s="40" t="s">
        <v>489</v>
      </c>
    </row>
    <row r="808" spans="1:16" ht="36" x14ac:dyDescent="0.25">
      <c r="A808" s="51" t="s">
        <v>478</v>
      </c>
      <c r="B808" s="29" t="s">
        <v>349</v>
      </c>
      <c r="C808" s="47"/>
      <c r="D808" s="64">
        <v>702319307</v>
      </c>
      <c r="E808" s="32" t="s">
        <v>232</v>
      </c>
      <c r="F808" s="32" t="s">
        <v>495</v>
      </c>
      <c r="G808" s="32" t="str">
        <f t="shared" si="82"/>
        <v>Электротехника и электроника: ЭУМК / Немцов М.В.</v>
      </c>
      <c r="H808" s="69">
        <v>2025</v>
      </c>
      <c r="I808" s="41" t="s">
        <v>159</v>
      </c>
      <c r="J808" s="34"/>
      <c r="K808" s="42">
        <v>350.4</v>
      </c>
      <c r="L808" s="34"/>
      <c r="M808" s="42">
        <v>17499.599999999999</v>
      </c>
      <c r="N808" s="38">
        <f t="shared" si="83"/>
        <v>0</v>
      </c>
      <c r="O808" s="39" t="str">
        <f t="shared" si="81"/>
        <v>Аннотация</v>
      </c>
      <c r="P808" s="40" t="s">
        <v>496</v>
      </c>
    </row>
    <row r="809" spans="1:16" ht="36" x14ac:dyDescent="0.25">
      <c r="A809" s="51" t="s">
        <v>478</v>
      </c>
      <c r="B809" s="29" t="s">
        <v>1412</v>
      </c>
      <c r="C809" s="47"/>
      <c r="D809" s="64">
        <v>702319301</v>
      </c>
      <c r="E809" s="32" t="s">
        <v>487</v>
      </c>
      <c r="F809" s="32" t="s">
        <v>488</v>
      </c>
      <c r="G809" s="32" t="str">
        <f t="shared" si="82"/>
        <v>Инженерная графика: ЭУМК / Муравьев С.Н.</v>
      </c>
      <c r="H809" s="69">
        <v>2025</v>
      </c>
      <c r="I809" s="41" t="s">
        <v>159</v>
      </c>
      <c r="J809" s="34"/>
      <c r="K809" s="42">
        <v>296.39999999999998</v>
      </c>
      <c r="L809" s="34"/>
      <c r="M809" s="42">
        <v>14799.599999999999</v>
      </c>
      <c r="N809" s="38">
        <f t="shared" si="83"/>
        <v>0</v>
      </c>
      <c r="O809" s="39" t="str">
        <f t="shared" si="81"/>
        <v>Аннотация</v>
      </c>
      <c r="P809" s="40" t="s">
        <v>489</v>
      </c>
    </row>
    <row r="810" spans="1:16" ht="36" x14ac:dyDescent="0.25">
      <c r="A810" s="51" t="s">
        <v>478</v>
      </c>
      <c r="B810" s="29" t="s">
        <v>1412</v>
      </c>
      <c r="C810" s="47"/>
      <c r="D810" s="64">
        <v>702319307</v>
      </c>
      <c r="E810" s="32" t="s">
        <v>232</v>
      </c>
      <c r="F810" s="32" t="s">
        <v>495</v>
      </c>
      <c r="G810" s="32" t="str">
        <f t="shared" si="82"/>
        <v>Электротехника и электроника: ЭУМК / Немцов М.В.</v>
      </c>
      <c r="H810" s="69">
        <v>2025</v>
      </c>
      <c r="I810" s="41" t="s">
        <v>159</v>
      </c>
      <c r="J810" s="34"/>
      <c r="K810" s="42">
        <v>350.4</v>
      </c>
      <c r="L810" s="34"/>
      <c r="M810" s="42">
        <v>17499.599999999999</v>
      </c>
      <c r="N810" s="38">
        <f t="shared" si="83"/>
        <v>0</v>
      </c>
      <c r="O810" s="39" t="str">
        <f t="shared" si="81"/>
        <v>Аннотация</v>
      </c>
      <c r="P810" s="40" t="s">
        <v>496</v>
      </c>
    </row>
    <row r="811" spans="1:16" ht="45" x14ac:dyDescent="0.25">
      <c r="A811" s="51" t="s">
        <v>478</v>
      </c>
      <c r="B811" s="29" t="s">
        <v>1413</v>
      </c>
      <c r="C811" s="47"/>
      <c r="D811" s="64">
        <v>702319301</v>
      </c>
      <c r="E811" s="32" t="s">
        <v>487</v>
      </c>
      <c r="F811" s="32" t="s">
        <v>488</v>
      </c>
      <c r="G811" s="32" t="str">
        <f t="shared" si="82"/>
        <v>Инженерная графика: ЭУМК / Муравьев С.Н.</v>
      </c>
      <c r="H811" s="69">
        <v>2025</v>
      </c>
      <c r="I811" s="41" t="s">
        <v>159</v>
      </c>
      <c r="J811" s="34"/>
      <c r="K811" s="42">
        <v>296.39999999999998</v>
      </c>
      <c r="L811" s="34"/>
      <c r="M811" s="42">
        <v>14799.599999999999</v>
      </c>
      <c r="N811" s="38">
        <f t="shared" si="83"/>
        <v>0</v>
      </c>
      <c r="O811" s="39" t="str">
        <f t="shared" si="81"/>
        <v>Аннотация</v>
      </c>
      <c r="P811" s="40" t="s">
        <v>489</v>
      </c>
    </row>
    <row r="812" spans="1:16" ht="45" x14ac:dyDescent="0.25">
      <c r="A812" s="51" t="s">
        <v>478</v>
      </c>
      <c r="B812" s="29" t="s">
        <v>1413</v>
      </c>
      <c r="C812" s="47"/>
      <c r="D812" s="64">
        <v>702319307</v>
      </c>
      <c r="E812" s="32" t="s">
        <v>232</v>
      </c>
      <c r="F812" s="32" t="s">
        <v>495</v>
      </c>
      <c r="G812" s="32" t="str">
        <f t="shared" si="82"/>
        <v>Электротехника и электроника: ЭУМК / Немцов М.В.</v>
      </c>
      <c r="H812" s="69">
        <v>2025</v>
      </c>
      <c r="I812" s="41" t="s">
        <v>159</v>
      </c>
      <c r="J812" s="34"/>
      <c r="K812" s="42">
        <v>350.4</v>
      </c>
      <c r="L812" s="34"/>
      <c r="M812" s="42">
        <v>17499.599999999999</v>
      </c>
      <c r="N812" s="38">
        <f t="shared" si="83"/>
        <v>0</v>
      </c>
      <c r="O812" s="39" t="str">
        <f t="shared" si="81"/>
        <v>Аннотация</v>
      </c>
      <c r="P812" s="40" t="s">
        <v>496</v>
      </c>
    </row>
    <row r="813" spans="1:16" ht="36" x14ac:dyDescent="0.25">
      <c r="A813" s="51" t="s">
        <v>478</v>
      </c>
      <c r="B813" s="29" t="s">
        <v>1414</v>
      </c>
      <c r="C813" s="47"/>
      <c r="D813" s="64">
        <v>702319301</v>
      </c>
      <c r="E813" s="32" t="s">
        <v>487</v>
      </c>
      <c r="F813" s="32" t="s">
        <v>488</v>
      </c>
      <c r="G813" s="32" t="str">
        <f t="shared" si="82"/>
        <v>Инженерная графика: ЭУМК / Муравьев С.Н.</v>
      </c>
      <c r="H813" s="69">
        <v>2025</v>
      </c>
      <c r="I813" s="41" t="s">
        <v>159</v>
      </c>
      <c r="J813" s="34"/>
      <c r="K813" s="42">
        <v>296.39999999999998</v>
      </c>
      <c r="L813" s="34"/>
      <c r="M813" s="42">
        <v>14799.599999999999</v>
      </c>
      <c r="N813" s="38">
        <f t="shared" si="83"/>
        <v>0</v>
      </c>
      <c r="O813" s="39" t="str">
        <f t="shared" si="81"/>
        <v>Аннотация</v>
      </c>
      <c r="P813" s="40" t="s">
        <v>489</v>
      </c>
    </row>
    <row r="814" spans="1:16" ht="36" x14ac:dyDescent="0.25">
      <c r="A814" s="51" t="s">
        <v>478</v>
      </c>
      <c r="B814" s="29" t="s">
        <v>1414</v>
      </c>
      <c r="C814" s="47"/>
      <c r="D814" s="64">
        <v>702319307</v>
      </c>
      <c r="E814" s="32" t="s">
        <v>232</v>
      </c>
      <c r="F814" s="32" t="s">
        <v>495</v>
      </c>
      <c r="G814" s="32" t="str">
        <f t="shared" si="82"/>
        <v>Электротехника и электроника: ЭУМК / Немцов М.В.</v>
      </c>
      <c r="H814" s="69">
        <v>2025</v>
      </c>
      <c r="I814" s="41" t="s">
        <v>159</v>
      </c>
      <c r="J814" s="34"/>
      <c r="K814" s="42">
        <v>350.4</v>
      </c>
      <c r="L814" s="34"/>
      <c r="M814" s="42">
        <v>17499.599999999999</v>
      </c>
      <c r="N814" s="38">
        <f t="shared" si="83"/>
        <v>0</v>
      </c>
      <c r="O814" s="39" t="str">
        <f t="shared" si="81"/>
        <v>Аннотация</v>
      </c>
      <c r="P814" s="40" t="s">
        <v>496</v>
      </c>
    </row>
    <row r="815" spans="1:16" ht="60" x14ac:dyDescent="0.25">
      <c r="A815" s="51" t="s">
        <v>478</v>
      </c>
      <c r="B815" s="29" t="s">
        <v>350</v>
      </c>
      <c r="C815" s="47"/>
      <c r="D815" s="64">
        <v>702319551</v>
      </c>
      <c r="E815" s="32" t="s">
        <v>262</v>
      </c>
      <c r="F815" s="32" t="s">
        <v>832</v>
      </c>
      <c r="G815" s="32" t="str">
        <f t="shared" si="82"/>
        <v>Информационные технологии в профессиональной деятельности: ЭУМК / Михеева Е.В.</v>
      </c>
      <c r="H815" s="69">
        <v>2025</v>
      </c>
      <c r="I815" s="41" t="s">
        <v>159</v>
      </c>
      <c r="J815" s="34"/>
      <c r="K815" s="42">
        <v>314.39999999999998</v>
      </c>
      <c r="L815" s="34"/>
      <c r="M815" s="42">
        <v>15699.599999999999</v>
      </c>
      <c r="N815" s="38">
        <f t="shared" si="83"/>
        <v>0</v>
      </c>
      <c r="O815" s="39" t="str">
        <f t="shared" si="81"/>
        <v>Аннотация</v>
      </c>
      <c r="P815" s="40" t="s">
        <v>833</v>
      </c>
    </row>
    <row r="816" spans="1:16" ht="45" x14ac:dyDescent="0.25">
      <c r="A816" s="51" t="s">
        <v>478</v>
      </c>
      <c r="B816" s="29" t="s">
        <v>350</v>
      </c>
      <c r="C816" s="47"/>
      <c r="D816" s="64">
        <v>702319318</v>
      </c>
      <c r="E816" s="32" t="s">
        <v>238</v>
      </c>
      <c r="F816" s="32" t="s">
        <v>491</v>
      </c>
      <c r="G816" s="32" t="str">
        <f t="shared" si="82"/>
        <v>Правовое обеспечение профессиональной деятельности: ЭУМК / Румынина В.В.</v>
      </c>
      <c r="H816" s="69">
        <v>2025</v>
      </c>
      <c r="I816" s="41" t="s">
        <v>159</v>
      </c>
      <c r="J816" s="34"/>
      <c r="K816" s="42">
        <v>259.2</v>
      </c>
      <c r="L816" s="34"/>
      <c r="M816" s="42">
        <v>12950.4</v>
      </c>
      <c r="N816" s="38">
        <f t="shared" si="83"/>
        <v>0</v>
      </c>
      <c r="O816" s="39" t="str">
        <f t="shared" si="81"/>
        <v>Аннотация</v>
      </c>
      <c r="P816" s="40" t="s">
        <v>492</v>
      </c>
    </row>
    <row r="817" spans="1:16" ht="60" x14ac:dyDescent="0.25">
      <c r="A817" s="51" t="s">
        <v>478</v>
      </c>
      <c r="B817" s="29" t="s">
        <v>1415</v>
      </c>
      <c r="C817" s="47"/>
      <c r="D817" s="64">
        <v>702319551</v>
      </c>
      <c r="E817" s="32" t="s">
        <v>262</v>
      </c>
      <c r="F817" s="32" t="s">
        <v>832</v>
      </c>
      <c r="G817" s="32" t="str">
        <f t="shared" si="82"/>
        <v>Информационные технологии в профессиональной деятельности: ЭУМК / Михеева Е.В.</v>
      </c>
      <c r="H817" s="69">
        <v>2025</v>
      </c>
      <c r="I817" s="41" t="s">
        <v>159</v>
      </c>
      <c r="J817" s="34"/>
      <c r="K817" s="42">
        <v>314.39999999999998</v>
      </c>
      <c r="L817" s="34"/>
      <c r="M817" s="42">
        <v>15699.599999999999</v>
      </c>
      <c r="N817" s="38">
        <f t="shared" si="83"/>
        <v>0</v>
      </c>
      <c r="O817" s="39" t="str">
        <f t="shared" si="81"/>
        <v>Аннотация</v>
      </c>
      <c r="P817" s="40" t="s">
        <v>833</v>
      </c>
    </row>
    <row r="818" spans="1:16" ht="45" x14ac:dyDescent="0.25">
      <c r="A818" s="51" t="s">
        <v>478</v>
      </c>
      <c r="B818" s="29" t="s">
        <v>1415</v>
      </c>
      <c r="C818" s="47"/>
      <c r="D818" s="64">
        <v>702319318</v>
      </c>
      <c r="E818" s="32" t="s">
        <v>238</v>
      </c>
      <c r="F818" s="32" t="s">
        <v>491</v>
      </c>
      <c r="G818" s="32" t="str">
        <f t="shared" si="82"/>
        <v>Правовое обеспечение профессиональной деятельности: ЭУМК / Румынина В.В.</v>
      </c>
      <c r="H818" s="69">
        <v>2025</v>
      </c>
      <c r="I818" s="41" t="s">
        <v>159</v>
      </c>
      <c r="J818" s="34"/>
      <c r="K818" s="42">
        <v>259.2</v>
      </c>
      <c r="L818" s="34"/>
      <c r="M818" s="42">
        <v>12950.4</v>
      </c>
      <c r="N818" s="38">
        <f t="shared" si="83"/>
        <v>0</v>
      </c>
      <c r="O818" s="39" t="str">
        <f t="shared" si="81"/>
        <v>Аннотация</v>
      </c>
      <c r="P818" s="40" t="s">
        <v>492</v>
      </c>
    </row>
    <row r="819" spans="1:16" ht="45" x14ac:dyDescent="0.25">
      <c r="A819" s="51" t="s">
        <v>478</v>
      </c>
      <c r="B819" s="29" t="s">
        <v>1416</v>
      </c>
      <c r="C819" s="47"/>
      <c r="D819" s="64">
        <v>702320057</v>
      </c>
      <c r="E819" s="32" t="s">
        <v>285</v>
      </c>
      <c r="F819" s="32" t="s">
        <v>1189</v>
      </c>
      <c r="G819" s="32" t="str">
        <f t="shared" si="82"/>
        <v>Организация рабочей среды для компетенции "Сварочные технологии": ПУМ / Овчинников В.В.</v>
      </c>
      <c r="H819" s="69">
        <v>2025</v>
      </c>
      <c r="I819" s="41" t="s">
        <v>512</v>
      </c>
      <c r="J819" s="34"/>
      <c r="K819" s="42">
        <v>123.6</v>
      </c>
      <c r="L819" s="34"/>
      <c r="M819" s="42">
        <v>6200.4</v>
      </c>
      <c r="N819" s="38">
        <f t="shared" si="83"/>
        <v>0</v>
      </c>
      <c r="O819" s="39" t="str">
        <f t="shared" si="81"/>
        <v>Аннотация</v>
      </c>
      <c r="P819" s="40" t="s">
        <v>1190</v>
      </c>
    </row>
    <row r="820" spans="1:16" ht="36" x14ac:dyDescent="0.25">
      <c r="A820" s="51" t="s">
        <v>478</v>
      </c>
      <c r="B820" s="29" t="s">
        <v>351</v>
      </c>
      <c r="C820" s="47"/>
      <c r="D820" s="64">
        <v>701319460</v>
      </c>
      <c r="E820" s="32" t="s">
        <v>241</v>
      </c>
      <c r="F820" s="32" t="s">
        <v>1113</v>
      </c>
      <c r="G820" s="32" t="str">
        <f t="shared" si="82"/>
        <v>Электротехника: ЭУМК / Ярочкина Г.В.</v>
      </c>
      <c r="H820" s="69">
        <v>2025</v>
      </c>
      <c r="I820" s="41" t="s">
        <v>159</v>
      </c>
      <c r="J820" s="34"/>
      <c r="K820" s="42">
        <v>220.79999999999998</v>
      </c>
      <c r="L820" s="34"/>
      <c r="M820" s="42">
        <v>11049.6</v>
      </c>
      <c r="N820" s="38">
        <f t="shared" si="83"/>
        <v>0</v>
      </c>
      <c r="O820" s="39" t="str">
        <f t="shared" ref="O820:O869" si="84">HYPERLINK(P820,"Аннотация")</f>
        <v>Аннотация</v>
      </c>
      <c r="P820" s="40" t="s">
        <v>1114</v>
      </c>
    </row>
    <row r="821" spans="1:16" ht="36" x14ac:dyDescent="0.25">
      <c r="A821" s="51" t="s">
        <v>478</v>
      </c>
      <c r="B821" s="29" t="s">
        <v>352</v>
      </c>
      <c r="C821" s="47"/>
      <c r="D821" s="64">
        <v>701319460</v>
      </c>
      <c r="E821" s="32" t="s">
        <v>241</v>
      </c>
      <c r="F821" s="32" t="s">
        <v>1113</v>
      </c>
      <c r="G821" s="32" t="str">
        <f t="shared" si="82"/>
        <v>Электротехника: ЭУМК / Ярочкина Г.В.</v>
      </c>
      <c r="H821" s="69">
        <v>2025</v>
      </c>
      <c r="I821" s="41" t="s">
        <v>159</v>
      </c>
      <c r="J821" s="34"/>
      <c r="K821" s="42">
        <v>220.79999999999998</v>
      </c>
      <c r="L821" s="34"/>
      <c r="M821" s="42">
        <v>11049.6</v>
      </c>
      <c r="N821" s="38">
        <f t="shared" si="83"/>
        <v>0</v>
      </c>
      <c r="O821" s="39" t="str">
        <f t="shared" si="84"/>
        <v>Аннотация</v>
      </c>
      <c r="P821" s="40" t="s">
        <v>1114</v>
      </c>
    </row>
    <row r="822" spans="1:16" ht="45" x14ac:dyDescent="0.25">
      <c r="A822" s="51" t="s">
        <v>478</v>
      </c>
      <c r="B822" s="29" t="s">
        <v>353</v>
      </c>
      <c r="C822" s="47"/>
      <c r="D822" s="64">
        <v>701320349</v>
      </c>
      <c r="E822" s="32" t="s">
        <v>1417</v>
      </c>
      <c r="F822" s="32" t="s">
        <v>1418</v>
      </c>
      <c r="G822" s="32" t="str">
        <f t="shared" si="82"/>
        <v>Конструкция бульдозера: ПУМ / Абрамов А.Н.</v>
      </c>
      <c r="H822" s="69">
        <v>2025</v>
      </c>
      <c r="I822" s="41" t="s">
        <v>512</v>
      </c>
      <c r="J822" s="34"/>
      <c r="K822" s="42">
        <v>108</v>
      </c>
      <c r="L822" s="34"/>
      <c r="M822" s="42">
        <v>5400</v>
      </c>
      <c r="N822" s="38">
        <f t="shared" si="83"/>
        <v>0</v>
      </c>
      <c r="O822" s="39" t="str">
        <f t="shared" si="84"/>
        <v>Аннотация</v>
      </c>
      <c r="P822" s="40" t="s">
        <v>1419</v>
      </c>
    </row>
    <row r="823" spans="1:16" ht="45" x14ac:dyDescent="0.25">
      <c r="A823" s="51" t="s">
        <v>478</v>
      </c>
      <c r="B823" s="29" t="s">
        <v>353</v>
      </c>
      <c r="C823" s="47"/>
      <c r="D823" s="64">
        <v>701320350</v>
      </c>
      <c r="E823" s="32" t="s">
        <v>1417</v>
      </c>
      <c r="F823" s="32" t="s">
        <v>1420</v>
      </c>
      <c r="G823" s="32" t="str">
        <f t="shared" si="82"/>
        <v>Техника безопасности машиниста бульдозера при выполнении работ: ПУМ / Абрамов А.Н.</v>
      </c>
      <c r="H823" s="69">
        <v>2025</v>
      </c>
      <c r="I823" s="41" t="s">
        <v>512</v>
      </c>
      <c r="J823" s="34"/>
      <c r="K823" s="42">
        <v>108</v>
      </c>
      <c r="L823" s="34"/>
      <c r="M823" s="42">
        <v>5400</v>
      </c>
      <c r="N823" s="38">
        <f t="shared" si="83"/>
        <v>0</v>
      </c>
      <c r="O823" s="39" t="str">
        <f t="shared" si="84"/>
        <v>Аннотация</v>
      </c>
      <c r="P823" s="40" t="s">
        <v>1421</v>
      </c>
    </row>
    <row r="824" spans="1:16" ht="45" x14ac:dyDescent="0.25">
      <c r="A824" s="51" t="s">
        <v>478</v>
      </c>
      <c r="B824" s="29" t="s">
        <v>353</v>
      </c>
      <c r="C824" s="47"/>
      <c r="D824" s="64">
        <v>701320378</v>
      </c>
      <c r="E824" s="32" t="s">
        <v>1422</v>
      </c>
      <c r="F824" s="32" t="s">
        <v>1423</v>
      </c>
      <c r="G824" s="32" t="str">
        <f t="shared" si="82"/>
        <v>Основы подготовки бульдозера к работе: ПУМ / Квитка С.В.</v>
      </c>
      <c r="H824" s="69">
        <v>2025</v>
      </c>
      <c r="I824" s="41" t="s">
        <v>512</v>
      </c>
      <c r="J824" s="34"/>
      <c r="K824" s="42">
        <v>108</v>
      </c>
      <c r="L824" s="34"/>
      <c r="M824" s="42">
        <v>5400</v>
      </c>
      <c r="N824" s="38">
        <f t="shared" si="83"/>
        <v>0</v>
      </c>
      <c r="O824" s="39" t="str">
        <f t="shared" si="84"/>
        <v>Аннотация</v>
      </c>
      <c r="P824" s="40" t="s">
        <v>1424</v>
      </c>
    </row>
    <row r="825" spans="1:16" ht="45" x14ac:dyDescent="0.25">
      <c r="A825" s="51" t="s">
        <v>478</v>
      </c>
      <c r="B825" s="29" t="s">
        <v>353</v>
      </c>
      <c r="C825" s="47"/>
      <c r="D825" s="64">
        <v>701320381</v>
      </c>
      <c r="E825" s="32" t="s">
        <v>1425</v>
      </c>
      <c r="F825" s="32" t="s">
        <v>1426</v>
      </c>
      <c r="G825" s="32" t="str">
        <f t="shared" si="82"/>
        <v xml:space="preserve"> Техника безопасности машиниста экскаватора при выполнении работ: ПУМ / Сапоненко У.И.</v>
      </c>
      <c r="H825" s="69">
        <v>2025</v>
      </c>
      <c r="I825" s="41" t="s">
        <v>512</v>
      </c>
      <c r="J825" s="34"/>
      <c r="K825" s="42">
        <v>108</v>
      </c>
      <c r="L825" s="34"/>
      <c r="M825" s="42">
        <v>5400</v>
      </c>
      <c r="N825" s="38">
        <f t="shared" si="83"/>
        <v>0</v>
      </c>
      <c r="O825" s="39" t="str">
        <f t="shared" si="84"/>
        <v>Аннотация</v>
      </c>
      <c r="P825" s="40" t="s">
        <v>1427</v>
      </c>
    </row>
    <row r="826" spans="1:16" ht="45" x14ac:dyDescent="0.25">
      <c r="A826" s="51" t="s">
        <v>478</v>
      </c>
      <c r="B826" s="29" t="s">
        <v>353</v>
      </c>
      <c r="C826" s="47"/>
      <c r="D826" s="64">
        <v>701320357</v>
      </c>
      <c r="E826" s="32" t="s">
        <v>1425</v>
      </c>
      <c r="F826" s="32" t="s">
        <v>1428</v>
      </c>
      <c r="G826" s="32" t="str">
        <f t="shared" si="82"/>
        <v>Конструкция  экскаватора: ПУМ / Сапоненко У.И.</v>
      </c>
      <c r="H826" s="69">
        <v>2025</v>
      </c>
      <c r="I826" s="41" t="s">
        <v>512</v>
      </c>
      <c r="J826" s="34"/>
      <c r="K826" s="42">
        <v>108</v>
      </c>
      <c r="L826" s="34"/>
      <c r="M826" s="42">
        <v>5400</v>
      </c>
      <c r="N826" s="38">
        <f t="shared" si="83"/>
        <v>0</v>
      </c>
      <c r="O826" s="39" t="str">
        <f t="shared" si="84"/>
        <v>Аннотация</v>
      </c>
      <c r="P826" s="40" t="s">
        <v>1429</v>
      </c>
    </row>
    <row r="827" spans="1:16" ht="45" x14ac:dyDescent="0.25">
      <c r="A827" s="51" t="s">
        <v>478</v>
      </c>
      <c r="B827" s="29" t="s">
        <v>353</v>
      </c>
      <c r="C827" s="47"/>
      <c r="D827" s="64">
        <v>701320437</v>
      </c>
      <c r="E827" s="32" t="s">
        <v>1430</v>
      </c>
      <c r="F827" s="32" t="s">
        <v>1431</v>
      </c>
      <c r="G827" s="32" t="str">
        <f t="shared" si="82"/>
        <v>Организация и основные приемы управления экскаватором: ПУМ / Тараскин И.В.</v>
      </c>
      <c r="H827" s="69">
        <v>2025</v>
      </c>
      <c r="I827" s="41" t="s">
        <v>512</v>
      </c>
      <c r="J827" s="34"/>
      <c r="K827" s="42">
        <v>108</v>
      </c>
      <c r="L827" s="34"/>
      <c r="M827" s="42">
        <v>5400</v>
      </c>
      <c r="N827" s="38">
        <f t="shared" si="83"/>
        <v>0</v>
      </c>
      <c r="O827" s="39" t="str">
        <f t="shared" si="84"/>
        <v>Аннотация</v>
      </c>
      <c r="P827" s="40" t="s">
        <v>1432</v>
      </c>
    </row>
    <row r="828" spans="1:16" ht="60" x14ac:dyDescent="0.25">
      <c r="A828" s="51" t="s">
        <v>478</v>
      </c>
      <c r="B828" s="29" t="s">
        <v>353</v>
      </c>
      <c r="C828" s="47"/>
      <c r="D828" s="64">
        <v>701320511</v>
      </c>
      <c r="E828" s="32" t="s">
        <v>1433</v>
      </c>
      <c r="F828" s="32" t="s">
        <v>1434</v>
      </c>
      <c r="G828" s="32" t="str">
        <f t="shared" si="82"/>
        <v>Организация эксплуатации и основные приемы управления бульдозером: ПУМ / Трунов А.И.</v>
      </c>
      <c r="H828" s="69">
        <v>2025</v>
      </c>
      <c r="I828" s="41" t="s">
        <v>512</v>
      </c>
      <c r="J828" s="34"/>
      <c r="K828" s="42">
        <v>108</v>
      </c>
      <c r="L828" s="34"/>
      <c r="M828" s="42">
        <v>5400</v>
      </c>
      <c r="N828" s="38">
        <f t="shared" si="83"/>
        <v>0</v>
      </c>
      <c r="O828" s="39" t="str">
        <f t="shared" si="84"/>
        <v>Аннотация</v>
      </c>
      <c r="P828" s="40" t="s">
        <v>1435</v>
      </c>
    </row>
    <row r="829" spans="1:16" ht="45" x14ac:dyDescent="0.25">
      <c r="A829" s="51" t="s">
        <v>478</v>
      </c>
      <c r="B829" s="29" t="s">
        <v>353</v>
      </c>
      <c r="C829" s="47"/>
      <c r="D829" s="64">
        <v>701320438</v>
      </c>
      <c r="E829" s="32" t="s">
        <v>1436</v>
      </c>
      <c r="F829" s="32" t="s">
        <v>1437</v>
      </c>
      <c r="G829" s="32" t="str">
        <f t="shared" si="82"/>
        <v>Основы подготовки экскаватора к работе: ПУМ / Удовиченко С.М.</v>
      </c>
      <c r="H829" s="69">
        <v>2025</v>
      </c>
      <c r="I829" s="41" t="s">
        <v>512</v>
      </c>
      <c r="J829" s="34"/>
      <c r="K829" s="42">
        <v>108</v>
      </c>
      <c r="L829" s="34"/>
      <c r="M829" s="42">
        <v>5400</v>
      </c>
      <c r="N829" s="38">
        <f t="shared" si="83"/>
        <v>0</v>
      </c>
      <c r="O829" s="39" t="str">
        <f t="shared" si="84"/>
        <v>Аннотация</v>
      </c>
      <c r="P829" s="40" t="s">
        <v>1438</v>
      </c>
    </row>
    <row r="830" spans="1:16" ht="75" x14ac:dyDescent="0.25">
      <c r="A830" s="51" t="s">
        <v>478</v>
      </c>
      <c r="B830" s="29" t="s">
        <v>353</v>
      </c>
      <c r="C830" s="47"/>
      <c r="D830" s="64">
        <v>701320431</v>
      </c>
      <c r="E830" s="32" t="s">
        <v>1439</v>
      </c>
      <c r="F830" s="32" t="s">
        <v>1440</v>
      </c>
      <c r="G830" s="32" t="str">
        <f t="shared" si="82"/>
        <v>Изучение технологических карт производства работ, оценка качества и эффективности работ бульдозером: ПУМ / Швец В.В.</v>
      </c>
      <c r="H830" s="69">
        <v>2025</v>
      </c>
      <c r="I830" s="41" t="s">
        <v>512</v>
      </c>
      <c r="J830" s="34"/>
      <c r="K830" s="42">
        <v>108</v>
      </c>
      <c r="L830" s="34"/>
      <c r="M830" s="42">
        <v>5400</v>
      </c>
      <c r="N830" s="38">
        <f t="shared" si="83"/>
        <v>0</v>
      </c>
      <c r="O830" s="39" t="str">
        <f t="shared" si="84"/>
        <v>Аннотация</v>
      </c>
      <c r="P830" s="40" t="s">
        <v>1441</v>
      </c>
    </row>
    <row r="831" spans="1:16" ht="75" x14ac:dyDescent="0.25">
      <c r="A831" s="51" t="s">
        <v>478</v>
      </c>
      <c r="B831" s="29" t="s">
        <v>353</v>
      </c>
      <c r="C831" s="47"/>
      <c r="D831" s="64">
        <v>701320433</v>
      </c>
      <c r="E831" s="32" t="s">
        <v>1439</v>
      </c>
      <c r="F831" s="32" t="s">
        <v>1442</v>
      </c>
      <c r="G831" s="32" t="str">
        <f t="shared" si="82"/>
        <v>Изучение технологических карт производства работ, оценка качества и эффективности работ экскаватором: ПУМ / Швец В.В.</v>
      </c>
      <c r="H831" s="69">
        <v>2025</v>
      </c>
      <c r="I831" s="41" t="s">
        <v>512</v>
      </c>
      <c r="J831" s="34"/>
      <c r="K831" s="42">
        <v>108</v>
      </c>
      <c r="L831" s="34"/>
      <c r="M831" s="42">
        <v>5400</v>
      </c>
      <c r="N831" s="38">
        <f t="shared" si="83"/>
        <v>0</v>
      </c>
      <c r="O831" s="39" t="str">
        <f t="shared" si="84"/>
        <v>Аннотация</v>
      </c>
      <c r="P831" s="40" t="s">
        <v>1443</v>
      </c>
    </row>
    <row r="832" spans="1:16" ht="45" x14ac:dyDescent="0.25">
      <c r="A832" s="51" t="s">
        <v>478</v>
      </c>
      <c r="B832" s="29" t="s">
        <v>353</v>
      </c>
      <c r="C832" s="47"/>
      <c r="D832" s="64">
        <v>701320430</v>
      </c>
      <c r="E832" s="32" t="s">
        <v>1439</v>
      </c>
      <c r="F832" s="32" t="s">
        <v>1444</v>
      </c>
      <c r="G832" s="32" t="str">
        <f t="shared" ref="G832:G882" si="85">F832 &amp; " / " &amp; E832</f>
        <v>Операции по перемещению грунта бульдозером: ПУМ / Швец В.В.</v>
      </c>
      <c r="H832" s="69">
        <v>2025</v>
      </c>
      <c r="I832" s="41" t="s">
        <v>512</v>
      </c>
      <c r="J832" s="34"/>
      <c r="K832" s="42">
        <v>108</v>
      </c>
      <c r="L832" s="34"/>
      <c r="M832" s="42">
        <v>5400</v>
      </c>
      <c r="N832" s="38">
        <f t="shared" si="83"/>
        <v>0</v>
      </c>
      <c r="O832" s="39" t="str">
        <f t="shared" si="84"/>
        <v>Аннотация</v>
      </c>
      <c r="P832" s="40" t="s">
        <v>1445</v>
      </c>
    </row>
    <row r="833" spans="1:16" ht="45" x14ac:dyDescent="0.25">
      <c r="A833" s="51" t="s">
        <v>478</v>
      </c>
      <c r="B833" s="29" t="s">
        <v>353</v>
      </c>
      <c r="C833" s="47"/>
      <c r="D833" s="64">
        <v>701320434</v>
      </c>
      <c r="E833" s="32" t="s">
        <v>1439</v>
      </c>
      <c r="F833" s="32" t="s">
        <v>1446</v>
      </c>
      <c r="G833" s="32" t="str">
        <f t="shared" si="85"/>
        <v>Операции по перемещению и погрузке грунта экскаватором: ПУМ / Швец В.В.</v>
      </c>
      <c r="H833" s="69">
        <v>2025</v>
      </c>
      <c r="I833" s="41" t="s">
        <v>512</v>
      </c>
      <c r="J833" s="34"/>
      <c r="K833" s="42">
        <v>108</v>
      </c>
      <c r="L833" s="34"/>
      <c r="M833" s="42">
        <v>5400</v>
      </c>
      <c r="N833" s="38">
        <f t="shared" si="83"/>
        <v>0</v>
      </c>
      <c r="O833" s="39" t="str">
        <f t="shared" si="84"/>
        <v>Аннотация</v>
      </c>
      <c r="P833" s="40" t="s">
        <v>1447</v>
      </c>
    </row>
    <row r="834" spans="1:16" ht="45" x14ac:dyDescent="0.25">
      <c r="A834" s="51" t="s">
        <v>478</v>
      </c>
      <c r="B834" s="29" t="s">
        <v>353</v>
      </c>
      <c r="C834" s="47"/>
      <c r="D834" s="64">
        <v>701320432</v>
      </c>
      <c r="E834" s="32" t="s">
        <v>1439</v>
      </c>
      <c r="F834" s="32" t="s">
        <v>1448</v>
      </c>
      <c r="G834" s="32" t="str">
        <f t="shared" si="85"/>
        <v>Операции по разработке грунта при производстве котлована бульдозером: ПУМ / Швец В.В.</v>
      </c>
      <c r="H834" s="69">
        <v>2025</v>
      </c>
      <c r="I834" s="41" t="s">
        <v>512</v>
      </c>
      <c r="J834" s="34"/>
      <c r="K834" s="42">
        <v>108</v>
      </c>
      <c r="L834" s="34"/>
      <c r="M834" s="42">
        <v>5400</v>
      </c>
      <c r="N834" s="38">
        <f t="shared" si="83"/>
        <v>0</v>
      </c>
      <c r="O834" s="39" t="str">
        <f t="shared" si="84"/>
        <v>Аннотация</v>
      </c>
      <c r="P834" s="40" t="s">
        <v>1449</v>
      </c>
    </row>
    <row r="835" spans="1:16" ht="45" x14ac:dyDescent="0.25">
      <c r="A835" s="51" t="s">
        <v>478</v>
      </c>
      <c r="B835" s="29" t="s">
        <v>353</v>
      </c>
      <c r="C835" s="47"/>
      <c r="D835" s="64">
        <v>701320435</v>
      </c>
      <c r="E835" s="32" t="s">
        <v>1439</v>
      </c>
      <c r="F835" s="32" t="s">
        <v>1450</v>
      </c>
      <c r="G835" s="32" t="str">
        <f t="shared" si="85"/>
        <v>Операции по разработке грунта при производстве котлована экскаватором: ПУМ / Швец В.В.</v>
      </c>
      <c r="H835" s="69">
        <v>2025</v>
      </c>
      <c r="I835" s="41" t="s">
        <v>512</v>
      </c>
      <c r="J835" s="34"/>
      <c r="K835" s="42">
        <v>108</v>
      </c>
      <c r="L835" s="34"/>
      <c r="M835" s="42">
        <v>5400</v>
      </c>
      <c r="N835" s="38">
        <f t="shared" si="83"/>
        <v>0</v>
      </c>
      <c r="O835" s="39" t="str">
        <f t="shared" si="84"/>
        <v>Аннотация</v>
      </c>
      <c r="P835" s="40" t="s">
        <v>1451</v>
      </c>
    </row>
    <row r="836" spans="1:16" ht="45" x14ac:dyDescent="0.25">
      <c r="A836" s="51" t="s">
        <v>478</v>
      </c>
      <c r="B836" s="29" t="s">
        <v>353</v>
      </c>
      <c r="C836" s="47"/>
      <c r="D836" s="64">
        <v>701319460</v>
      </c>
      <c r="E836" s="32" t="s">
        <v>241</v>
      </c>
      <c r="F836" s="32" t="s">
        <v>1113</v>
      </c>
      <c r="G836" s="32" t="str">
        <f t="shared" si="85"/>
        <v>Электротехника: ЭУМК / Ярочкина Г.В.</v>
      </c>
      <c r="H836" s="69">
        <v>2025</v>
      </c>
      <c r="I836" s="41" t="s">
        <v>159</v>
      </c>
      <c r="J836" s="34"/>
      <c r="K836" s="42">
        <v>220.79999999999998</v>
      </c>
      <c r="L836" s="34"/>
      <c r="M836" s="42">
        <v>11049.6</v>
      </c>
      <c r="N836" s="38">
        <f t="shared" si="83"/>
        <v>0</v>
      </c>
      <c r="O836" s="39" t="str">
        <f t="shared" si="84"/>
        <v>Аннотация</v>
      </c>
      <c r="P836" s="40" t="s">
        <v>1114</v>
      </c>
    </row>
    <row r="837" spans="1:16" ht="90" x14ac:dyDescent="0.25">
      <c r="A837" s="51" t="s">
        <v>478</v>
      </c>
      <c r="B837" s="29" t="s">
        <v>354</v>
      </c>
      <c r="C837" s="47"/>
      <c r="D837" s="64">
        <v>701320365</v>
      </c>
      <c r="E837" s="32" t="s">
        <v>1433</v>
      </c>
      <c r="F837" s="32" t="s">
        <v>1452</v>
      </c>
      <c r="G837" s="32" t="str">
        <f t="shared" si="85"/>
        <v>Основное и вспомогательное оборудование автомобильных кранов, виды грузов, способы их крепления (строповки) и порядок складирования: ПУМ / Трунов А.И.</v>
      </c>
      <c r="H837" s="69">
        <v>2025</v>
      </c>
      <c r="I837" s="41" t="s">
        <v>512</v>
      </c>
      <c r="J837" s="34"/>
      <c r="K837" s="42">
        <v>123.6</v>
      </c>
      <c r="L837" s="34"/>
      <c r="M837" s="42">
        <v>6200.4</v>
      </c>
      <c r="N837" s="38">
        <f t="shared" si="83"/>
        <v>0</v>
      </c>
      <c r="O837" s="39" t="str">
        <f t="shared" si="84"/>
        <v>Аннотация</v>
      </c>
      <c r="P837" s="40" t="s">
        <v>1453</v>
      </c>
    </row>
    <row r="838" spans="1:16" ht="60" x14ac:dyDescent="0.25">
      <c r="A838" s="51" t="s">
        <v>478</v>
      </c>
      <c r="B838" s="29" t="s">
        <v>354</v>
      </c>
      <c r="C838" s="47"/>
      <c r="D838" s="64">
        <v>701320370</v>
      </c>
      <c r="E838" s="32" t="s">
        <v>1433</v>
      </c>
      <c r="F838" s="32" t="s">
        <v>1454</v>
      </c>
      <c r="G838" s="32" t="str">
        <f t="shared" si="85"/>
        <v>Основные механизмы и приборы автомобильного крана. Назначение и принцип действия: ПУМ / Трунов А.И.</v>
      </c>
      <c r="H838" s="69">
        <v>2025</v>
      </c>
      <c r="I838" s="41" t="s">
        <v>512</v>
      </c>
      <c r="J838" s="34"/>
      <c r="K838" s="42">
        <v>123.6</v>
      </c>
      <c r="L838" s="34"/>
      <c r="M838" s="42">
        <v>6200.4</v>
      </c>
      <c r="N838" s="38">
        <f t="shared" si="83"/>
        <v>0</v>
      </c>
      <c r="O838" s="39" t="str">
        <f t="shared" si="84"/>
        <v>Аннотация</v>
      </c>
      <c r="P838" s="40" t="s">
        <v>1455</v>
      </c>
    </row>
    <row r="839" spans="1:16" ht="120" x14ac:dyDescent="0.25">
      <c r="A839" s="51" t="s">
        <v>478</v>
      </c>
      <c r="B839" s="29" t="s">
        <v>354</v>
      </c>
      <c r="C839" s="47"/>
      <c r="D839" s="64">
        <v>701320366</v>
      </c>
      <c r="E839" s="32" t="s">
        <v>1433</v>
      </c>
      <c r="F839" s="32" t="s">
        <v>1456</v>
      </c>
      <c r="G839" s="32" t="str">
        <f t="shared" si="85"/>
        <v>Основы технического обслуживания и оценки технического состояния кранового оборудования (правила освидетельствования технического состояния): ПУМ / Трунов А.И.</v>
      </c>
      <c r="H839" s="69">
        <v>2025</v>
      </c>
      <c r="I839" s="41" t="s">
        <v>512</v>
      </c>
      <c r="J839" s="34"/>
      <c r="K839" s="42">
        <v>123.6</v>
      </c>
      <c r="L839" s="34"/>
      <c r="M839" s="42">
        <v>6200.4</v>
      </c>
      <c r="N839" s="38">
        <f t="shared" si="83"/>
        <v>0</v>
      </c>
      <c r="O839" s="39" t="str">
        <f t="shared" si="84"/>
        <v>Аннотация</v>
      </c>
      <c r="P839" s="40" t="s">
        <v>1457</v>
      </c>
    </row>
    <row r="840" spans="1:16" ht="60" x14ac:dyDescent="0.25">
      <c r="A840" s="51" t="s">
        <v>478</v>
      </c>
      <c r="B840" s="29" t="s">
        <v>354</v>
      </c>
      <c r="C840" s="47"/>
      <c r="D840" s="64">
        <v>701320367</v>
      </c>
      <c r="E840" s="32" t="s">
        <v>1433</v>
      </c>
      <c r="F840" s="32" t="s">
        <v>1458</v>
      </c>
      <c r="G840" s="32" t="str">
        <f t="shared" si="85"/>
        <v>Правила управления краном при выполнении погрузочно- разгрузочных работ: ПУМ / Трунов А.И.</v>
      </c>
      <c r="H840" s="69">
        <v>2025</v>
      </c>
      <c r="I840" s="41" t="s">
        <v>512</v>
      </c>
      <c r="J840" s="34"/>
      <c r="K840" s="42">
        <v>123.6</v>
      </c>
      <c r="L840" s="34"/>
      <c r="M840" s="42">
        <v>6200.4</v>
      </c>
      <c r="N840" s="38">
        <f t="shared" si="83"/>
        <v>0</v>
      </c>
      <c r="O840" s="39" t="str">
        <f t="shared" si="84"/>
        <v>Аннотация</v>
      </c>
      <c r="P840" s="40" t="s">
        <v>1459</v>
      </c>
    </row>
    <row r="841" spans="1:16" ht="33.75" x14ac:dyDescent="0.25">
      <c r="A841" s="51" t="s">
        <v>478</v>
      </c>
      <c r="B841" s="29" t="s">
        <v>354</v>
      </c>
      <c r="C841" s="47"/>
      <c r="D841" s="64">
        <v>701320369</v>
      </c>
      <c r="E841" s="32" t="s">
        <v>1433</v>
      </c>
      <c r="F841" s="32" t="s">
        <v>1460</v>
      </c>
      <c r="G841" s="32" t="str">
        <f t="shared" si="85"/>
        <v>Эксплуатация автомобильных кранов: ПУМ / Трунов А.И.</v>
      </c>
      <c r="H841" s="69">
        <v>2025</v>
      </c>
      <c r="I841" s="41" t="s">
        <v>512</v>
      </c>
      <c r="J841" s="34"/>
      <c r="K841" s="42">
        <v>123.6</v>
      </c>
      <c r="L841" s="34"/>
      <c r="M841" s="42">
        <v>6200.4</v>
      </c>
      <c r="N841" s="38">
        <f t="shared" si="83"/>
        <v>0</v>
      </c>
      <c r="O841" s="39" t="str">
        <f t="shared" si="84"/>
        <v>Аннотация</v>
      </c>
      <c r="P841" s="40" t="s">
        <v>1461</v>
      </c>
    </row>
    <row r="842" spans="1:16" ht="36" x14ac:dyDescent="0.25">
      <c r="A842" s="51" t="s">
        <v>478</v>
      </c>
      <c r="B842" s="29" t="s">
        <v>354</v>
      </c>
      <c r="C842" s="47"/>
      <c r="D842" s="64">
        <v>701319460</v>
      </c>
      <c r="E842" s="32" t="s">
        <v>241</v>
      </c>
      <c r="F842" s="32" t="s">
        <v>1113</v>
      </c>
      <c r="G842" s="32" t="str">
        <f t="shared" si="85"/>
        <v>Электротехника: ЭУМК / Ярочкина Г.В.</v>
      </c>
      <c r="H842" s="69">
        <v>2025</v>
      </c>
      <c r="I842" s="41" t="s">
        <v>159</v>
      </c>
      <c r="J842" s="34"/>
      <c r="K842" s="42">
        <v>220.79999999999998</v>
      </c>
      <c r="L842" s="34"/>
      <c r="M842" s="42">
        <v>11049.6</v>
      </c>
      <c r="N842" s="38">
        <f t="shared" si="83"/>
        <v>0</v>
      </c>
      <c r="O842" s="39" t="str">
        <f t="shared" si="84"/>
        <v>Аннотация</v>
      </c>
      <c r="P842" s="40" t="s">
        <v>1114</v>
      </c>
    </row>
    <row r="843" spans="1:16" ht="45" x14ac:dyDescent="0.25">
      <c r="A843" s="51" t="s">
        <v>478</v>
      </c>
      <c r="B843" s="29" t="s">
        <v>1462</v>
      </c>
      <c r="C843" s="47"/>
      <c r="D843" s="64">
        <v>701319460</v>
      </c>
      <c r="E843" s="32" t="s">
        <v>241</v>
      </c>
      <c r="F843" s="32" t="s">
        <v>1113</v>
      </c>
      <c r="G843" s="32" t="str">
        <f t="shared" si="85"/>
        <v>Электротехника: ЭУМК / Ярочкина Г.В.</v>
      </c>
      <c r="H843" s="69">
        <v>2025</v>
      </c>
      <c r="I843" s="41" t="s">
        <v>159</v>
      </c>
      <c r="J843" s="34"/>
      <c r="K843" s="42">
        <v>220.79999999999998</v>
      </c>
      <c r="L843" s="34"/>
      <c r="M843" s="42">
        <v>11049.6</v>
      </c>
      <c r="N843" s="38">
        <f t="shared" si="83"/>
        <v>0</v>
      </c>
      <c r="O843" s="39" t="str">
        <f t="shared" si="84"/>
        <v>Аннотация</v>
      </c>
      <c r="P843" s="40" t="s">
        <v>1114</v>
      </c>
    </row>
    <row r="844" spans="1:16" ht="75" x14ac:dyDescent="0.25">
      <c r="A844" s="51" t="s">
        <v>478</v>
      </c>
      <c r="B844" s="29" t="s">
        <v>355</v>
      </c>
      <c r="C844" s="47"/>
      <c r="D844" s="64">
        <v>701319460</v>
      </c>
      <c r="E844" s="32" t="s">
        <v>241</v>
      </c>
      <c r="F844" s="32" t="s">
        <v>1113</v>
      </c>
      <c r="G844" s="32" t="str">
        <f t="shared" si="85"/>
        <v>Электротехника: ЭУМК / Ярочкина Г.В.</v>
      </c>
      <c r="H844" s="69">
        <v>2025</v>
      </c>
      <c r="I844" s="41" t="s">
        <v>159</v>
      </c>
      <c r="J844" s="34"/>
      <c r="K844" s="42">
        <v>220.79999999999998</v>
      </c>
      <c r="L844" s="34"/>
      <c r="M844" s="42">
        <v>11049.6</v>
      </c>
      <c r="N844" s="38">
        <f t="shared" si="83"/>
        <v>0</v>
      </c>
      <c r="O844" s="39" t="str">
        <f t="shared" si="84"/>
        <v>Аннотация</v>
      </c>
      <c r="P844" s="40" t="s">
        <v>1114</v>
      </c>
    </row>
    <row r="845" spans="1:16" ht="60" x14ac:dyDescent="0.25">
      <c r="A845" s="51" t="s">
        <v>478</v>
      </c>
      <c r="B845" s="29" t="s">
        <v>356</v>
      </c>
      <c r="C845" s="47"/>
      <c r="D845" s="64">
        <v>702319551</v>
      </c>
      <c r="E845" s="32" t="s">
        <v>262</v>
      </c>
      <c r="F845" s="32" t="s">
        <v>832</v>
      </c>
      <c r="G845" s="32" t="str">
        <f t="shared" si="85"/>
        <v>Информационные технологии в профессиональной деятельности: ЭУМК / Михеева Е.В.</v>
      </c>
      <c r="H845" s="69">
        <v>2025</v>
      </c>
      <c r="I845" s="41" t="s">
        <v>159</v>
      </c>
      <c r="J845" s="34"/>
      <c r="K845" s="42">
        <v>314.39999999999998</v>
      </c>
      <c r="L845" s="34"/>
      <c r="M845" s="42">
        <v>15699.599999999999</v>
      </c>
      <c r="N845" s="38">
        <f t="shared" si="83"/>
        <v>0</v>
      </c>
      <c r="O845" s="39" t="str">
        <f t="shared" si="84"/>
        <v>Аннотация</v>
      </c>
      <c r="P845" s="40" t="s">
        <v>833</v>
      </c>
    </row>
    <row r="846" spans="1:16" ht="45" x14ac:dyDescent="0.25">
      <c r="A846" s="51" t="s">
        <v>478</v>
      </c>
      <c r="B846" s="29" t="s">
        <v>356</v>
      </c>
      <c r="C846" s="47"/>
      <c r="D846" s="64">
        <v>701319460</v>
      </c>
      <c r="E846" s="32" t="s">
        <v>241</v>
      </c>
      <c r="F846" s="32" t="s">
        <v>1113</v>
      </c>
      <c r="G846" s="32" t="str">
        <f t="shared" si="85"/>
        <v>Электротехника: ЭУМК / Ярочкина Г.В.</v>
      </c>
      <c r="H846" s="69">
        <v>2025</v>
      </c>
      <c r="I846" s="41" t="s">
        <v>159</v>
      </c>
      <c r="J846" s="34"/>
      <c r="K846" s="42">
        <v>220.79999999999998</v>
      </c>
      <c r="L846" s="34"/>
      <c r="M846" s="42">
        <v>11049.6</v>
      </c>
      <c r="N846" s="38">
        <f t="shared" si="83"/>
        <v>0</v>
      </c>
      <c r="O846" s="39" t="str">
        <f t="shared" si="84"/>
        <v>Аннотация</v>
      </c>
      <c r="P846" s="40" t="s">
        <v>1114</v>
      </c>
    </row>
    <row r="847" spans="1:16" ht="90" x14ac:dyDescent="0.25">
      <c r="A847" s="51" t="s">
        <v>478</v>
      </c>
      <c r="B847" s="29" t="s">
        <v>357</v>
      </c>
      <c r="C847" s="47"/>
      <c r="D847" s="64">
        <v>701319460</v>
      </c>
      <c r="E847" s="32" t="s">
        <v>241</v>
      </c>
      <c r="F847" s="32" t="s">
        <v>1113</v>
      </c>
      <c r="G847" s="32" t="str">
        <f t="shared" si="85"/>
        <v>Электротехника: ЭУМК / Ярочкина Г.В.</v>
      </c>
      <c r="H847" s="69">
        <v>2025</v>
      </c>
      <c r="I847" s="41" t="s">
        <v>159</v>
      </c>
      <c r="J847" s="34"/>
      <c r="K847" s="42">
        <v>220.79999999999998</v>
      </c>
      <c r="L847" s="34"/>
      <c r="M847" s="42">
        <v>11049.6</v>
      </c>
      <c r="N847" s="38">
        <f t="shared" si="83"/>
        <v>0</v>
      </c>
      <c r="O847" s="39" t="str">
        <f t="shared" si="84"/>
        <v>Аннотация</v>
      </c>
      <c r="P847" s="40" t="s">
        <v>1114</v>
      </c>
    </row>
    <row r="848" spans="1:16" ht="36" x14ac:dyDescent="0.25">
      <c r="A848" s="51" t="s">
        <v>478</v>
      </c>
      <c r="B848" s="29" t="s">
        <v>358</v>
      </c>
      <c r="C848" s="47"/>
      <c r="D848" s="64">
        <v>701319460</v>
      </c>
      <c r="E848" s="32" t="s">
        <v>241</v>
      </c>
      <c r="F848" s="32" t="s">
        <v>1113</v>
      </c>
      <c r="G848" s="32" t="str">
        <f t="shared" si="85"/>
        <v>Электротехника: ЭУМК / Ярочкина Г.В.</v>
      </c>
      <c r="H848" s="69">
        <v>2025</v>
      </c>
      <c r="I848" s="41" t="s">
        <v>159</v>
      </c>
      <c r="J848" s="34"/>
      <c r="K848" s="42">
        <v>220.79999999999998</v>
      </c>
      <c r="L848" s="34"/>
      <c r="M848" s="42">
        <v>11049.6</v>
      </c>
      <c r="N848" s="38">
        <f t="shared" si="83"/>
        <v>0</v>
      </c>
      <c r="O848" s="39" t="str">
        <f t="shared" si="84"/>
        <v>Аннотация</v>
      </c>
      <c r="P848" s="40" t="s">
        <v>1114</v>
      </c>
    </row>
    <row r="849" spans="1:16" ht="36" x14ac:dyDescent="0.25">
      <c r="A849" s="51" t="s">
        <v>478</v>
      </c>
      <c r="B849" s="29" t="s">
        <v>359</v>
      </c>
      <c r="C849" s="47"/>
      <c r="D849" s="64">
        <v>701319460</v>
      </c>
      <c r="E849" s="32" t="s">
        <v>241</v>
      </c>
      <c r="F849" s="32" t="s">
        <v>1113</v>
      </c>
      <c r="G849" s="32" t="str">
        <f t="shared" si="85"/>
        <v>Электротехника: ЭУМК / Ярочкина Г.В.</v>
      </c>
      <c r="H849" s="69">
        <v>2025</v>
      </c>
      <c r="I849" s="41" t="s">
        <v>159</v>
      </c>
      <c r="J849" s="34"/>
      <c r="K849" s="42">
        <v>220.79999999999998</v>
      </c>
      <c r="L849" s="34"/>
      <c r="M849" s="42">
        <v>11049.6</v>
      </c>
      <c r="N849" s="38">
        <f t="shared" si="83"/>
        <v>0</v>
      </c>
      <c r="O849" s="39" t="str">
        <f t="shared" si="84"/>
        <v>Аннотация</v>
      </c>
      <c r="P849" s="40" t="s">
        <v>1114</v>
      </c>
    </row>
    <row r="850" spans="1:16" ht="60" x14ac:dyDescent="0.25">
      <c r="A850" s="51" t="s">
        <v>478</v>
      </c>
      <c r="B850" s="29" t="s">
        <v>360</v>
      </c>
      <c r="C850" s="47"/>
      <c r="D850" s="64">
        <v>701319460</v>
      </c>
      <c r="E850" s="32" t="s">
        <v>241</v>
      </c>
      <c r="F850" s="32" t="s">
        <v>1113</v>
      </c>
      <c r="G850" s="32" t="str">
        <f t="shared" si="85"/>
        <v>Электротехника: ЭУМК / Ярочкина Г.В.</v>
      </c>
      <c r="H850" s="69">
        <v>2025</v>
      </c>
      <c r="I850" s="41" t="s">
        <v>159</v>
      </c>
      <c r="J850" s="34"/>
      <c r="K850" s="42">
        <v>220.79999999999998</v>
      </c>
      <c r="L850" s="34"/>
      <c r="M850" s="42">
        <v>11049.6</v>
      </c>
      <c r="N850" s="38">
        <f t="shared" si="83"/>
        <v>0</v>
      </c>
      <c r="O850" s="39" t="str">
        <f t="shared" si="84"/>
        <v>Аннотация</v>
      </c>
      <c r="P850" s="40" t="s">
        <v>1114</v>
      </c>
    </row>
    <row r="851" spans="1:16" ht="36" x14ac:dyDescent="0.25">
      <c r="A851" s="51" t="s">
        <v>478</v>
      </c>
      <c r="B851" s="29" t="s">
        <v>361</v>
      </c>
      <c r="C851" s="47"/>
      <c r="D851" s="64">
        <v>701319460</v>
      </c>
      <c r="E851" s="32" t="s">
        <v>241</v>
      </c>
      <c r="F851" s="32" t="s">
        <v>1113</v>
      </c>
      <c r="G851" s="32" t="str">
        <f t="shared" si="85"/>
        <v>Электротехника: ЭУМК / Ярочкина Г.В.</v>
      </c>
      <c r="H851" s="69">
        <v>2025</v>
      </c>
      <c r="I851" s="41" t="s">
        <v>159</v>
      </c>
      <c r="J851" s="34"/>
      <c r="K851" s="42">
        <v>220.79999999999998</v>
      </c>
      <c r="L851" s="34"/>
      <c r="M851" s="42">
        <v>11049.6</v>
      </c>
      <c r="N851" s="38">
        <f t="shared" si="83"/>
        <v>0</v>
      </c>
      <c r="O851" s="39" t="str">
        <f t="shared" si="84"/>
        <v>Аннотация</v>
      </c>
      <c r="P851" s="40" t="s">
        <v>1114</v>
      </c>
    </row>
    <row r="852" spans="1:16" ht="45" x14ac:dyDescent="0.25">
      <c r="A852" s="51" t="s">
        <v>478</v>
      </c>
      <c r="B852" s="29" t="s">
        <v>362</v>
      </c>
      <c r="C852" s="47"/>
      <c r="D852" s="64">
        <v>702319960</v>
      </c>
      <c r="E852" s="32" t="s">
        <v>1463</v>
      </c>
      <c r="F852" s="32" t="s">
        <v>1466</v>
      </c>
      <c r="G852" s="32" t="str">
        <f t="shared" si="85"/>
        <v>Диагностика и ремонт бензинового двигателя легкового автомобиля: ПУМ / Ашихмин С.А.</v>
      </c>
      <c r="H852" s="69">
        <v>2025</v>
      </c>
      <c r="I852" s="41" t="s">
        <v>512</v>
      </c>
      <c r="J852" s="34"/>
      <c r="K852" s="42">
        <v>123.6</v>
      </c>
      <c r="L852" s="34"/>
      <c r="M852" s="42">
        <v>6200.4</v>
      </c>
      <c r="N852" s="38">
        <f t="shared" si="83"/>
        <v>0</v>
      </c>
      <c r="O852" s="39" t="str">
        <f t="shared" si="84"/>
        <v>Аннотация</v>
      </c>
      <c r="P852" s="40" t="s">
        <v>1467</v>
      </c>
    </row>
    <row r="853" spans="1:16" ht="45" x14ac:dyDescent="0.25">
      <c r="A853" s="51" t="s">
        <v>478</v>
      </c>
      <c r="B853" s="29" t="s">
        <v>362</v>
      </c>
      <c r="C853" s="47"/>
      <c r="D853" s="64">
        <v>701319961</v>
      </c>
      <c r="E853" s="32" t="s">
        <v>1463</v>
      </c>
      <c r="F853" s="32" t="s">
        <v>1468</v>
      </c>
      <c r="G853" s="32" t="str">
        <f t="shared" si="85"/>
        <v>Диагностика и ремонт дизельного двигателя легкового автомобиля: ПУМ / Ашихмин С.А.</v>
      </c>
      <c r="H853" s="69">
        <v>2025</v>
      </c>
      <c r="I853" s="41" t="s">
        <v>512</v>
      </c>
      <c r="J853" s="34"/>
      <c r="K853" s="42">
        <v>123.6</v>
      </c>
      <c r="L853" s="34"/>
      <c r="M853" s="42">
        <v>6200.4</v>
      </c>
      <c r="N853" s="38">
        <f t="shared" si="83"/>
        <v>0</v>
      </c>
      <c r="O853" s="39" t="str">
        <f t="shared" si="84"/>
        <v>Аннотация</v>
      </c>
      <c r="P853" s="40" t="s">
        <v>1469</v>
      </c>
    </row>
    <row r="854" spans="1:16" ht="45" x14ac:dyDescent="0.25">
      <c r="A854" s="51" t="s">
        <v>478</v>
      </c>
      <c r="B854" s="29" t="s">
        <v>362</v>
      </c>
      <c r="C854" s="47"/>
      <c r="D854" s="64">
        <v>701320110</v>
      </c>
      <c r="E854" s="32" t="s">
        <v>1463</v>
      </c>
      <c r="F854" s="32" t="s">
        <v>1470</v>
      </c>
      <c r="G854" s="32" t="str">
        <f t="shared" si="85"/>
        <v>Диагностика и ремонт системы управления легкового автомобиля: ПУМ / Ашихмин С.А.</v>
      </c>
      <c r="H854" s="69">
        <v>2025</v>
      </c>
      <c r="I854" s="41" t="s">
        <v>512</v>
      </c>
      <c r="J854" s="34"/>
      <c r="K854" s="42">
        <v>123.6</v>
      </c>
      <c r="L854" s="34"/>
      <c r="M854" s="42">
        <v>6200.4</v>
      </c>
      <c r="N854" s="38">
        <f t="shared" si="83"/>
        <v>0</v>
      </c>
      <c r="O854" s="39" t="str">
        <f t="shared" si="84"/>
        <v>Аннотация</v>
      </c>
      <c r="P854" s="40" t="s">
        <v>1471</v>
      </c>
    </row>
    <row r="855" spans="1:16" ht="45" x14ac:dyDescent="0.25">
      <c r="A855" s="51" t="s">
        <v>478</v>
      </c>
      <c r="B855" s="29" t="s">
        <v>362</v>
      </c>
      <c r="C855" s="47"/>
      <c r="D855" s="64">
        <v>701320109</v>
      </c>
      <c r="E855" s="32" t="s">
        <v>1463</v>
      </c>
      <c r="F855" s="32" t="s">
        <v>1472</v>
      </c>
      <c r="G855" s="32" t="str">
        <f t="shared" si="85"/>
        <v>Диагностика и ремонт ходовой части легкового автомобиля: ПУМ / Ашихмин С.А.</v>
      </c>
      <c r="H855" s="69">
        <v>2025</v>
      </c>
      <c r="I855" s="41" t="s">
        <v>512</v>
      </c>
      <c r="J855" s="34"/>
      <c r="K855" s="42">
        <v>123.6</v>
      </c>
      <c r="L855" s="34"/>
      <c r="M855" s="42">
        <v>6200.4</v>
      </c>
      <c r="N855" s="38">
        <f t="shared" si="83"/>
        <v>0</v>
      </c>
      <c r="O855" s="39" t="str">
        <f t="shared" si="84"/>
        <v>Аннотация</v>
      </c>
      <c r="P855" s="40" t="s">
        <v>1473</v>
      </c>
    </row>
    <row r="856" spans="1:16" ht="90" x14ac:dyDescent="0.25">
      <c r="A856" s="51" t="s">
        <v>478</v>
      </c>
      <c r="B856" s="29" t="s">
        <v>362</v>
      </c>
      <c r="C856" s="47"/>
      <c r="D856" s="64">
        <v>701320161</v>
      </c>
      <c r="E856" s="32" t="s">
        <v>1463</v>
      </c>
      <c r="F856" s="32" t="s">
        <v>1474</v>
      </c>
      <c r="G856" s="32" t="str">
        <f t="shared" si="85"/>
        <v>Оборудование и инструменты для выполнения работ по компетенции "Ремонт и обслуживание легковых автомобилей": ПУМ / Ашихмин С.А.</v>
      </c>
      <c r="H856" s="69">
        <v>2025</v>
      </c>
      <c r="I856" s="41" t="s">
        <v>512</v>
      </c>
      <c r="J856" s="34"/>
      <c r="K856" s="42">
        <v>123.6</v>
      </c>
      <c r="L856" s="34"/>
      <c r="M856" s="42">
        <v>6200.4</v>
      </c>
      <c r="N856" s="38">
        <f t="shared" si="83"/>
        <v>0</v>
      </c>
      <c r="O856" s="39" t="str">
        <f t="shared" si="84"/>
        <v>Аннотация</v>
      </c>
      <c r="P856" s="40" t="s">
        <v>1475</v>
      </c>
    </row>
    <row r="857" spans="1:16" ht="45" x14ac:dyDescent="0.25">
      <c r="A857" s="51" t="s">
        <v>478</v>
      </c>
      <c r="B857" s="29" t="s">
        <v>362</v>
      </c>
      <c r="C857" s="47"/>
      <c r="D857" s="64">
        <v>701320388</v>
      </c>
      <c r="E857" s="32" t="s">
        <v>1463</v>
      </c>
      <c r="F857" s="32" t="s">
        <v>1476</v>
      </c>
      <c r="G857" s="32" t="str">
        <f t="shared" si="85"/>
        <v>Организация рабочей среды для компетенции "Окраска автомобиля": ПУМ / Ашихмин С.А.</v>
      </c>
      <c r="H857" s="69">
        <v>2025</v>
      </c>
      <c r="I857" s="41" t="s">
        <v>512</v>
      </c>
      <c r="J857" s="34"/>
      <c r="K857" s="42">
        <v>123.6</v>
      </c>
      <c r="L857" s="34"/>
      <c r="M857" s="42">
        <v>6200.4</v>
      </c>
      <c r="N857" s="38">
        <f t="shared" si="83"/>
        <v>0</v>
      </c>
      <c r="O857" s="39" t="str">
        <f t="shared" si="84"/>
        <v>Аннотация</v>
      </c>
      <c r="P857" s="40" t="s">
        <v>1477</v>
      </c>
    </row>
    <row r="858" spans="1:16" ht="60" x14ac:dyDescent="0.25">
      <c r="A858" s="51" t="s">
        <v>478</v>
      </c>
      <c r="B858" s="29" t="s">
        <v>362</v>
      </c>
      <c r="C858" s="47"/>
      <c r="D858" s="64">
        <v>701320185</v>
      </c>
      <c r="E858" s="32" t="s">
        <v>1463</v>
      </c>
      <c r="F858" s="32" t="s">
        <v>1478</v>
      </c>
      <c r="G858" s="32" t="str">
        <f t="shared" si="85"/>
        <v>Организация рабочей среды для компетенции "Ремонт и обслуживание легковых автомобилей": ПУМ / Ашихмин С.А.</v>
      </c>
      <c r="H858" s="69">
        <v>2025</v>
      </c>
      <c r="I858" s="41" t="s">
        <v>512</v>
      </c>
      <c r="J858" s="34"/>
      <c r="K858" s="42">
        <v>123.6</v>
      </c>
      <c r="L858" s="34"/>
      <c r="M858" s="42">
        <v>6200.4</v>
      </c>
      <c r="N858" s="38">
        <f t="shared" si="83"/>
        <v>0</v>
      </c>
      <c r="O858" s="39" t="str">
        <f t="shared" si="84"/>
        <v>Аннотация</v>
      </c>
      <c r="P858" s="40" t="s">
        <v>1479</v>
      </c>
    </row>
    <row r="859" spans="1:16" ht="45" x14ac:dyDescent="0.25">
      <c r="A859" s="51" t="s">
        <v>478</v>
      </c>
      <c r="B859" s="29" t="s">
        <v>362</v>
      </c>
      <c r="C859" s="47"/>
      <c r="D859" s="64">
        <v>701319741</v>
      </c>
      <c r="E859" s="32" t="s">
        <v>1463</v>
      </c>
      <c r="F859" s="32" t="s">
        <v>1480</v>
      </c>
      <c r="G859" s="32" t="str">
        <f t="shared" si="85"/>
        <v>Техническая диагностика автомобиля: ЭУМК / Ашихмин С.А.</v>
      </c>
      <c r="H859" s="69">
        <v>2025</v>
      </c>
      <c r="I859" s="41" t="s">
        <v>159</v>
      </c>
      <c r="J859" s="34"/>
      <c r="K859" s="42">
        <v>266.39999999999998</v>
      </c>
      <c r="L859" s="34"/>
      <c r="M859" s="42">
        <v>13299.6</v>
      </c>
      <c r="N859" s="38">
        <f t="shared" si="83"/>
        <v>0</v>
      </c>
      <c r="O859" s="39" t="str">
        <f t="shared" si="84"/>
        <v>Аннотация</v>
      </c>
      <c r="P859" s="40" t="s">
        <v>1481</v>
      </c>
    </row>
    <row r="860" spans="1:16" ht="60" x14ac:dyDescent="0.25">
      <c r="A860" s="51" t="s">
        <v>478</v>
      </c>
      <c r="B860" s="29" t="s">
        <v>362</v>
      </c>
      <c r="C860" s="47"/>
      <c r="D860" s="64">
        <v>701320257</v>
      </c>
      <c r="E860" s="32" t="s">
        <v>1482</v>
      </c>
      <c r="F860" s="32" t="s">
        <v>1483</v>
      </c>
      <c r="G860" s="32" t="str">
        <f t="shared" si="85"/>
        <v>Диагностика и ремонт системы отопления и кондиционирования воздуха: ПУМ / Базанов А.В.</v>
      </c>
      <c r="H860" s="69">
        <v>2025</v>
      </c>
      <c r="I860" s="41" t="s">
        <v>512</v>
      </c>
      <c r="J860" s="34"/>
      <c r="K860" s="42">
        <v>123.6</v>
      </c>
      <c r="L860" s="34"/>
      <c r="M860" s="42">
        <v>6200.4</v>
      </c>
      <c r="N860" s="38">
        <f t="shared" si="83"/>
        <v>0</v>
      </c>
      <c r="O860" s="39" t="str">
        <f t="shared" si="84"/>
        <v>Аннотация</v>
      </c>
      <c r="P860" s="40" t="s">
        <v>1484</v>
      </c>
    </row>
    <row r="861" spans="1:16" ht="60" x14ac:dyDescent="0.25">
      <c r="A861" s="51" t="s">
        <v>478</v>
      </c>
      <c r="B861" s="29" t="s">
        <v>362</v>
      </c>
      <c r="C861" s="47"/>
      <c r="D861" s="64">
        <v>701320258</v>
      </c>
      <c r="E861" s="32" t="s">
        <v>1482</v>
      </c>
      <c r="F861" s="32" t="s">
        <v>1485</v>
      </c>
      <c r="G861" s="32" t="str">
        <f t="shared" si="85"/>
        <v>Организация рабочей среды для компетенции "Обслуживание грузовой техники": ПУМ / Базанов А.В.</v>
      </c>
      <c r="H861" s="69">
        <v>2025</v>
      </c>
      <c r="I861" s="41" t="s">
        <v>512</v>
      </c>
      <c r="J861" s="34"/>
      <c r="K861" s="42">
        <v>123.6</v>
      </c>
      <c r="L861" s="34"/>
      <c r="M861" s="42">
        <v>6200.4</v>
      </c>
      <c r="N861" s="38">
        <f t="shared" si="83"/>
        <v>0</v>
      </c>
      <c r="O861" s="39" t="str">
        <f t="shared" si="84"/>
        <v>Аннотация</v>
      </c>
      <c r="P861" s="40" t="s">
        <v>1486</v>
      </c>
    </row>
    <row r="862" spans="1:16" ht="90" x14ac:dyDescent="0.25">
      <c r="A862" s="51" t="s">
        <v>478</v>
      </c>
      <c r="B862" s="29" t="s">
        <v>362</v>
      </c>
      <c r="C862" s="47"/>
      <c r="D862" s="64">
        <v>701320497</v>
      </c>
      <c r="E862" s="32" t="s">
        <v>1487</v>
      </c>
      <c r="F862" s="32" t="s">
        <v>1488</v>
      </c>
      <c r="G862" s="32" t="str">
        <f t="shared" si="85"/>
        <v>Виртуальный комплекс для подготовки к демонстрационному экзамену  по компетенции «Ремонт и обслуживание легковых автомобилей» / Банных С.Б.</v>
      </c>
      <c r="H862" s="69">
        <v>2025</v>
      </c>
      <c r="I862" s="41" t="s">
        <v>538</v>
      </c>
      <c r="J862" s="34"/>
      <c r="K862" s="42">
        <v>468</v>
      </c>
      <c r="L862" s="34"/>
      <c r="M862" s="42">
        <v>23400</v>
      </c>
      <c r="N862" s="38">
        <f t="shared" ref="N862:N925" si="86">J862*K862+L862*M862</f>
        <v>0</v>
      </c>
      <c r="O862" s="39" t="str">
        <f t="shared" si="84"/>
        <v>Аннотация</v>
      </c>
      <c r="P862" s="40" t="s">
        <v>1489</v>
      </c>
    </row>
    <row r="863" spans="1:16" ht="45" x14ac:dyDescent="0.25">
      <c r="A863" s="51" t="s">
        <v>478</v>
      </c>
      <c r="B863" s="29" t="s">
        <v>362</v>
      </c>
      <c r="C863" s="47"/>
      <c r="D863" s="64">
        <v>701319962</v>
      </c>
      <c r="E863" s="32" t="s">
        <v>1490</v>
      </c>
      <c r="F863" s="32" t="s">
        <v>1491</v>
      </c>
      <c r="G863" s="32" t="str">
        <f t="shared" si="85"/>
        <v>Техника нанесения рисунка на кузов автомобиля: ПУМ / Виноградов В.М.</v>
      </c>
      <c r="H863" s="69">
        <v>2025</v>
      </c>
      <c r="I863" s="41" t="s">
        <v>512</v>
      </c>
      <c r="J863" s="34"/>
      <c r="K863" s="42">
        <v>123.6</v>
      </c>
      <c r="L863" s="34"/>
      <c r="M863" s="42">
        <v>6200.4</v>
      </c>
      <c r="N863" s="38">
        <f t="shared" si="86"/>
        <v>0</v>
      </c>
      <c r="O863" s="39" t="str">
        <f t="shared" si="84"/>
        <v>Аннотация</v>
      </c>
      <c r="P863" s="40" t="s">
        <v>1492</v>
      </c>
    </row>
    <row r="864" spans="1:16" ht="45" x14ac:dyDescent="0.25">
      <c r="A864" s="51" t="s">
        <v>478</v>
      </c>
      <c r="B864" s="29" t="s">
        <v>362</v>
      </c>
      <c r="C864" s="47"/>
      <c r="D864" s="64">
        <v>701320486</v>
      </c>
      <c r="E864" s="32" t="s">
        <v>1493</v>
      </c>
      <c r="F864" s="32" t="s">
        <v>1494</v>
      </c>
      <c r="G864" s="32" t="str">
        <f t="shared" si="85"/>
        <v>Окраска автомобиля: Виртуальный практикум / Джон Колледж</v>
      </c>
      <c r="H864" s="69">
        <v>2025</v>
      </c>
      <c r="I864" s="41" t="s">
        <v>534</v>
      </c>
      <c r="J864" s="34"/>
      <c r="K864" s="42">
        <v>960</v>
      </c>
      <c r="L864" s="34"/>
      <c r="M864" s="42">
        <v>48000</v>
      </c>
      <c r="N864" s="38">
        <f t="shared" si="86"/>
        <v>0</v>
      </c>
      <c r="O864" s="39" t="str">
        <f t="shared" si="84"/>
        <v>Аннотация</v>
      </c>
      <c r="P864" s="40" t="s">
        <v>1495</v>
      </c>
    </row>
    <row r="865" spans="1:16" ht="60" x14ac:dyDescent="0.25">
      <c r="A865" s="51" t="s">
        <v>478</v>
      </c>
      <c r="B865" s="29" t="s">
        <v>362</v>
      </c>
      <c r="C865" s="47"/>
      <c r="D865" s="64">
        <v>702320222</v>
      </c>
      <c r="E865" s="32" t="s">
        <v>1496</v>
      </c>
      <c r="F865" s="32" t="s">
        <v>1497</v>
      </c>
      <c r="G865" s="32" t="str">
        <f t="shared" si="85"/>
        <v>Онлайн-курс: Диагностика и обслуживание электрической и электронной систем автомобилей / Доронкин В.Г.</v>
      </c>
      <c r="H865" s="69">
        <v>2025</v>
      </c>
      <c r="I865" s="41" t="s">
        <v>480</v>
      </c>
      <c r="J865" s="34"/>
      <c r="K865" s="42">
        <v>334.8</v>
      </c>
      <c r="L865" s="34"/>
      <c r="M865" s="42">
        <v>16740</v>
      </c>
      <c r="N865" s="38">
        <f t="shared" si="86"/>
        <v>0</v>
      </c>
      <c r="O865" s="39" t="str">
        <f t="shared" si="84"/>
        <v>Аннотация</v>
      </c>
      <c r="P865" s="40" t="s">
        <v>1498</v>
      </c>
    </row>
    <row r="866" spans="1:16" ht="60" x14ac:dyDescent="0.25">
      <c r="A866" s="51" t="s">
        <v>478</v>
      </c>
      <c r="B866" s="29" t="s">
        <v>362</v>
      </c>
      <c r="C866" s="47"/>
      <c r="D866" s="64">
        <v>702320223</v>
      </c>
      <c r="E866" s="32" t="s">
        <v>1496</v>
      </c>
      <c r="F866" s="32" t="s">
        <v>1499</v>
      </c>
      <c r="G866" s="32" t="str">
        <f t="shared" si="85"/>
        <v>Онлайн-курс: Техническое обслуживание и ремонт автомобильных трансмиссий / Доронкин В.Г.</v>
      </c>
      <c r="H866" s="69">
        <v>2025</v>
      </c>
      <c r="I866" s="41" t="s">
        <v>480</v>
      </c>
      <c r="J866" s="34"/>
      <c r="K866" s="42">
        <v>334.8</v>
      </c>
      <c r="L866" s="34"/>
      <c r="M866" s="42">
        <v>16740</v>
      </c>
      <c r="N866" s="38">
        <f t="shared" si="86"/>
        <v>0</v>
      </c>
      <c r="O866" s="39" t="str">
        <f t="shared" si="84"/>
        <v>Аннотация</v>
      </c>
      <c r="P866" s="40" t="s">
        <v>1500</v>
      </c>
    </row>
    <row r="867" spans="1:16" ht="60" x14ac:dyDescent="0.25">
      <c r="A867" s="51" t="s">
        <v>478</v>
      </c>
      <c r="B867" s="29" t="s">
        <v>362</v>
      </c>
      <c r="C867" s="47"/>
      <c r="D867" s="64">
        <v>702320220</v>
      </c>
      <c r="E867" s="32" t="s">
        <v>1501</v>
      </c>
      <c r="F867" s="32" t="s">
        <v>1502</v>
      </c>
      <c r="G867" s="32" t="str">
        <f t="shared" si="85"/>
        <v>Онлайн-курс: Организация и регламенты технического обслуживания автомобилей / Егорова И. Ю.</v>
      </c>
      <c r="H867" s="69">
        <v>2025</v>
      </c>
      <c r="I867" s="41" t="s">
        <v>480</v>
      </c>
      <c r="J867" s="34"/>
      <c r="K867" s="42">
        <v>334.8</v>
      </c>
      <c r="L867" s="34"/>
      <c r="M867" s="42">
        <v>16740</v>
      </c>
      <c r="N867" s="38">
        <f t="shared" si="86"/>
        <v>0</v>
      </c>
      <c r="O867" s="39" t="str">
        <f t="shared" si="84"/>
        <v>Аннотация</v>
      </c>
      <c r="P867" s="40" t="s">
        <v>1503</v>
      </c>
    </row>
    <row r="868" spans="1:16" ht="75" x14ac:dyDescent="0.25">
      <c r="A868" s="51" t="s">
        <v>478</v>
      </c>
      <c r="B868" s="29" t="s">
        <v>362</v>
      </c>
      <c r="C868" s="47"/>
      <c r="D868" s="64">
        <v>701320496</v>
      </c>
      <c r="E868" s="32" t="s">
        <v>1504</v>
      </c>
      <c r="F868" s="32" t="s">
        <v>1505</v>
      </c>
      <c r="G868" s="32" t="str">
        <f t="shared" si="85"/>
        <v>Виртуальный комплекс для подготовки к демонстрационному экзамену по компетенции «Окраска автомобиля» / Ефимов Д.Ю.</v>
      </c>
      <c r="H868" s="69">
        <v>2025</v>
      </c>
      <c r="I868" s="41" t="s">
        <v>538</v>
      </c>
      <c r="J868" s="34"/>
      <c r="K868" s="42">
        <v>524.4</v>
      </c>
      <c r="L868" s="34"/>
      <c r="M868" s="42">
        <v>26199.599999999999</v>
      </c>
      <c r="N868" s="38">
        <f t="shared" si="86"/>
        <v>0</v>
      </c>
      <c r="O868" s="39" t="str">
        <f t="shared" si="84"/>
        <v>Аннотация</v>
      </c>
      <c r="P868" s="40" t="s">
        <v>1506</v>
      </c>
    </row>
    <row r="869" spans="1:16" ht="45" x14ac:dyDescent="0.25">
      <c r="A869" s="51" t="s">
        <v>478</v>
      </c>
      <c r="B869" s="29" t="s">
        <v>362</v>
      </c>
      <c r="C869" s="47"/>
      <c r="D869" s="64">
        <v>701320153</v>
      </c>
      <c r="E869" s="32" t="s">
        <v>1507</v>
      </c>
      <c r="F869" s="32" t="s">
        <v>1508</v>
      </c>
      <c r="G869" s="32" t="str">
        <f t="shared" si="85"/>
        <v>Диагностика и настройка системы пассивной безопасности (SRS): ПУМ / Козин Е.С.</v>
      </c>
      <c r="H869" s="69">
        <v>2025</v>
      </c>
      <c r="I869" s="41" t="s">
        <v>512</v>
      </c>
      <c r="J869" s="34"/>
      <c r="K869" s="42">
        <v>123.6</v>
      </c>
      <c r="L869" s="34"/>
      <c r="M869" s="42">
        <v>6200.4</v>
      </c>
      <c r="N869" s="38">
        <f t="shared" si="86"/>
        <v>0</v>
      </c>
      <c r="O869" s="39" t="str">
        <f t="shared" si="84"/>
        <v>Аннотация</v>
      </c>
      <c r="P869" s="40" t="s">
        <v>1509</v>
      </c>
    </row>
    <row r="870" spans="1:16" ht="45" x14ac:dyDescent="0.25">
      <c r="A870" s="51" t="s">
        <v>478</v>
      </c>
      <c r="B870" s="29" t="s">
        <v>362</v>
      </c>
      <c r="C870" s="47"/>
      <c r="D870" s="64">
        <v>701320256</v>
      </c>
      <c r="E870" s="32" t="s">
        <v>1507</v>
      </c>
      <c r="F870" s="32" t="s">
        <v>1510</v>
      </c>
      <c r="G870" s="32" t="str">
        <f t="shared" si="85"/>
        <v>Диагностика и ремонт электрической системы грузового автомобиля: ПУМ / Козин Е.С.</v>
      </c>
      <c r="H870" s="69">
        <v>2025</v>
      </c>
      <c r="I870" s="41" t="s">
        <v>512</v>
      </c>
      <c r="J870" s="34"/>
      <c r="K870" s="42">
        <v>123.6</v>
      </c>
      <c r="L870" s="34"/>
      <c r="M870" s="42">
        <v>6200.4</v>
      </c>
      <c r="N870" s="38">
        <f t="shared" si="86"/>
        <v>0</v>
      </c>
      <c r="O870" s="39" t="str">
        <f t="shared" ref="O870:O925" si="87">HYPERLINK(P870,"Аннотация")</f>
        <v>Аннотация</v>
      </c>
      <c r="P870" s="40" t="s">
        <v>1511</v>
      </c>
    </row>
    <row r="871" spans="1:16" ht="45" x14ac:dyDescent="0.25">
      <c r="A871" s="51" t="s">
        <v>478</v>
      </c>
      <c r="B871" s="29" t="s">
        <v>362</v>
      </c>
      <c r="C871" s="47"/>
      <c r="D871" s="64">
        <v>701320186</v>
      </c>
      <c r="E871" s="32" t="s">
        <v>1507</v>
      </c>
      <c r="F871" s="32" t="s">
        <v>1512</v>
      </c>
      <c r="G871" s="32" t="str">
        <f t="shared" si="85"/>
        <v>Технология окраски металлических частей кузова автомобиля: ПУМ / Козин Е.С.</v>
      </c>
      <c r="H871" s="69">
        <v>2025</v>
      </c>
      <c r="I871" s="41" t="s">
        <v>512</v>
      </c>
      <c r="J871" s="34"/>
      <c r="K871" s="42">
        <v>123.6</v>
      </c>
      <c r="L871" s="34"/>
      <c r="M871" s="42">
        <v>6200.4</v>
      </c>
      <c r="N871" s="38">
        <f t="shared" si="86"/>
        <v>0</v>
      </c>
      <c r="O871" s="39" t="str">
        <f t="shared" si="87"/>
        <v>Аннотация</v>
      </c>
      <c r="P871" s="40" t="s">
        <v>1513</v>
      </c>
    </row>
    <row r="872" spans="1:16" ht="45" x14ac:dyDescent="0.25">
      <c r="A872" s="51" t="s">
        <v>478</v>
      </c>
      <c r="B872" s="29" t="s">
        <v>362</v>
      </c>
      <c r="C872" s="47"/>
      <c r="D872" s="64">
        <v>701320187</v>
      </c>
      <c r="E872" s="32" t="s">
        <v>1507</v>
      </c>
      <c r="F872" s="32" t="s">
        <v>1514</v>
      </c>
      <c r="G872" s="32" t="str">
        <f t="shared" si="85"/>
        <v>Технология окраски неметаллических частей кузова автомобиля: ПУМ / Козин Е.С.</v>
      </c>
      <c r="H872" s="69">
        <v>2025</v>
      </c>
      <c r="I872" s="41" t="s">
        <v>512</v>
      </c>
      <c r="J872" s="34"/>
      <c r="K872" s="42">
        <v>123.6</v>
      </c>
      <c r="L872" s="34"/>
      <c r="M872" s="42">
        <v>6200.4</v>
      </c>
      <c r="N872" s="38">
        <f t="shared" si="86"/>
        <v>0</v>
      </c>
      <c r="O872" s="39" t="str">
        <f t="shared" si="87"/>
        <v>Аннотация</v>
      </c>
      <c r="P872" s="40" t="s">
        <v>1515</v>
      </c>
    </row>
    <row r="873" spans="1:16" ht="45" x14ac:dyDescent="0.25">
      <c r="A873" s="51" t="s">
        <v>478</v>
      </c>
      <c r="B873" s="29" t="s">
        <v>362</v>
      </c>
      <c r="C873" s="47"/>
      <c r="D873" s="64">
        <v>701320098</v>
      </c>
      <c r="E873" s="32" t="s">
        <v>1516</v>
      </c>
      <c r="F873" s="32" t="s">
        <v>1517</v>
      </c>
      <c r="G873" s="32" t="str">
        <f t="shared" si="85"/>
        <v>Диагностика и ремонт дизельного двигателя грузового автомобиля: ПУМ / Красовский В.Н.</v>
      </c>
      <c r="H873" s="69">
        <v>2025</v>
      </c>
      <c r="I873" s="41" t="s">
        <v>512</v>
      </c>
      <c r="J873" s="34"/>
      <c r="K873" s="42">
        <v>123.6</v>
      </c>
      <c r="L873" s="34"/>
      <c r="M873" s="42">
        <v>6200.4</v>
      </c>
      <c r="N873" s="38">
        <f t="shared" si="86"/>
        <v>0</v>
      </c>
      <c r="O873" s="39" t="str">
        <f t="shared" si="87"/>
        <v>Аннотация</v>
      </c>
      <c r="P873" s="40" t="s">
        <v>1518</v>
      </c>
    </row>
    <row r="874" spans="1:16" ht="60" x14ac:dyDescent="0.25">
      <c r="A874" s="51" t="s">
        <v>478</v>
      </c>
      <c r="B874" s="29" t="s">
        <v>362</v>
      </c>
      <c r="C874" s="47"/>
      <c r="D874" s="64">
        <v>701320099</v>
      </c>
      <c r="E874" s="32" t="s">
        <v>1516</v>
      </c>
      <c r="F874" s="32" t="s">
        <v>1519</v>
      </c>
      <c r="G874" s="32" t="str">
        <f t="shared" si="85"/>
        <v>Диагностика и ремонт электрооборудования дизельного двигателя грузового автомобиля: ПУМ / Красовский В.Н.</v>
      </c>
      <c r="H874" s="69">
        <v>2025</v>
      </c>
      <c r="I874" s="41" t="s">
        <v>512</v>
      </c>
      <c r="J874" s="34"/>
      <c r="K874" s="42">
        <v>123.6</v>
      </c>
      <c r="L874" s="34"/>
      <c r="M874" s="42">
        <v>6200.4</v>
      </c>
      <c r="N874" s="38">
        <f t="shared" si="86"/>
        <v>0</v>
      </c>
      <c r="O874" s="39" t="str">
        <f t="shared" si="87"/>
        <v>Аннотация</v>
      </c>
      <c r="P874" s="40" t="s">
        <v>1520</v>
      </c>
    </row>
    <row r="875" spans="1:16" ht="75" x14ac:dyDescent="0.25">
      <c r="A875" s="51" t="s">
        <v>478</v>
      </c>
      <c r="B875" s="29" t="s">
        <v>362</v>
      </c>
      <c r="C875" s="47"/>
      <c r="D875" s="64">
        <v>701320188</v>
      </c>
      <c r="E875" s="32" t="s">
        <v>1516</v>
      </c>
      <c r="F875" s="32" t="s">
        <v>1521</v>
      </c>
      <c r="G875" s="32" t="str">
        <f t="shared" si="85"/>
        <v>Оборудование и инструменты для выполнения работ по компетенции "Кузовной ремонт": ПУМ / Красовский В.Н.</v>
      </c>
      <c r="H875" s="69">
        <v>2025</v>
      </c>
      <c r="I875" s="41" t="s">
        <v>512</v>
      </c>
      <c r="J875" s="34"/>
      <c r="K875" s="42">
        <v>123.6</v>
      </c>
      <c r="L875" s="34"/>
      <c r="M875" s="42">
        <v>6200.4</v>
      </c>
      <c r="N875" s="38">
        <f t="shared" si="86"/>
        <v>0</v>
      </c>
      <c r="O875" s="39" t="str">
        <f t="shared" si="87"/>
        <v>Аннотация</v>
      </c>
      <c r="P875" s="40" t="s">
        <v>1522</v>
      </c>
    </row>
    <row r="876" spans="1:16" ht="75" x14ac:dyDescent="0.25">
      <c r="A876" s="51" t="s">
        <v>478</v>
      </c>
      <c r="B876" s="29" t="s">
        <v>362</v>
      </c>
      <c r="C876" s="47"/>
      <c r="D876" s="64">
        <v>701320189</v>
      </c>
      <c r="E876" s="32" t="s">
        <v>1516</v>
      </c>
      <c r="F876" s="32" t="s">
        <v>1523</v>
      </c>
      <c r="G876" s="32" t="str">
        <f t="shared" si="85"/>
        <v>Оборудование и инструменты для выполнения работ по компетенции "Обслуживание грузовой техники": ПУМ / Красовский В.Н.</v>
      </c>
      <c r="H876" s="69">
        <v>2025</v>
      </c>
      <c r="I876" s="41" t="s">
        <v>512</v>
      </c>
      <c r="J876" s="34"/>
      <c r="K876" s="42">
        <v>123.6</v>
      </c>
      <c r="L876" s="34"/>
      <c r="M876" s="42">
        <v>6200.4</v>
      </c>
      <c r="N876" s="38">
        <f t="shared" si="86"/>
        <v>0</v>
      </c>
      <c r="O876" s="39" t="str">
        <f t="shared" si="87"/>
        <v>Аннотация</v>
      </c>
      <c r="P876" s="40" t="s">
        <v>1524</v>
      </c>
    </row>
    <row r="877" spans="1:16" ht="45" x14ac:dyDescent="0.25">
      <c r="A877" s="51" t="s">
        <v>478</v>
      </c>
      <c r="B877" s="29" t="s">
        <v>362</v>
      </c>
      <c r="C877" s="47"/>
      <c r="D877" s="64">
        <v>702319995</v>
      </c>
      <c r="E877" s="32" t="s">
        <v>1525</v>
      </c>
      <c r="F877" s="32" t="s">
        <v>1526</v>
      </c>
      <c r="G877" s="32" t="str">
        <f t="shared" si="85"/>
        <v>Диагностика и ремонт электрооборудования легкового автомобиля: ПУМ / Пехальский А.П.</v>
      </c>
      <c r="H877" s="69">
        <v>2025</v>
      </c>
      <c r="I877" s="41" t="s">
        <v>512</v>
      </c>
      <c r="J877" s="34"/>
      <c r="K877" s="42">
        <v>123.6</v>
      </c>
      <c r="L877" s="34"/>
      <c r="M877" s="42">
        <v>6200.4</v>
      </c>
      <c r="N877" s="38">
        <f t="shared" si="86"/>
        <v>0</v>
      </c>
      <c r="O877" s="39" t="str">
        <f t="shared" si="87"/>
        <v>Аннотация</v>
      </c>
      <c r="P877" s="40" t="s">
        <v>1527</v>
      </c>
    </row>
    <row r="878" spans="1:16" ht="45" x14ac:dyDescent="0.25">
      <c r="A878" s="51" t="s">
        <v>478</v>
      </c>
      <c r="B878" s="29" t="s">
        <v>362</v>
      </c>
      <c r="C878" s="47"/>
      <c r="D878" s="64">
        <v>701320118</v>
      </c>
      <c r="E878" s="32" t="s">
        <v>1528</v>
      </c>
      <c r="F878" s="32" t="s">
        <v>1529</v>
      </c>
      <c r="G878" s="32" t="str">
        <f t="shared" si="85"/>
        <v>Антикоррозийная обработка кузова: ПУМ / Плотицин М.Н.</v>
      </c>
      <c r="H878" s="69">
        <v>2025</v>
      </c>
      <c r="I878" s="41" t="s">
        <v>512</v>
      </c>
      <c r="J878" s="34"/>
      <c r="K878" s="42">
        <v>123.6</v>
      </c>
      <c r="L878" s="34"/>
      <c r="M878" s="42">
        <v>6200.4</v>
      </c>
      <c r="N878" s="38">
        <f t="shared" si="86"/>
        <v>0</v>
      </c>
      <c r="O878" s="39" t="str">
        <f t="shared" si="87"/>
        <v>Аннотация</v>
      </c>
      <c r="P878" s="40" t="s">
        <v>1530</v>
      </c>
    </row>
    <row r="879" spans="1:16" ht="45" x14ac:dyDescent="0.25">
      <c r="A879" s="51" t="s">
        <v>478</v>
      </c>
      <c r="B879" s="29" t="s">
        <v>362</v>
      </c>
      <c r="C879" s="47"/>
      <c r="D879" s="64">
        <v>701320171</v>
      </c>
      <c r="E879" s="32" t="s">
        <v>1531</v>
      </c>
      <c r="F879" s="32" t="s">
        <v>1532</v>
      </c>
      <c r="G879" s="32" t="str">
        <f t="shared" si="85"/>
        <v xml:space="preserve"> Типы конструкций кузова автомобиля: ПУМ / Полихов М.В.</v>
      </c>
      <c r="H879" s="69">
        <v>2025</v>
      </c>
      <c r="I879" s="41" t="s">
        <v>512</v>
      </c>
      <c r="J879" s="34"/>
      <c r="K879" s="42">
        <v>123.6</v>
      </c>
      <c r="L879" s="34"/>
      <c r="M879" s="42">
        <v>6200.4</v>
      </c>
      <c r="N879" s="38">
        <f t="shared" si="86"/>
        <v>0</v>
      </c>
      <c r="O879" s="39" t="str">
        <f t="shared" si="87"/>
        <v>Аннотация</v>
      </c>
      <c r="P879" s="40" t="s">
        <v>1533</v>
      </c>
    </row>
    <row r="880" spans="1:16" ht="45" x14ac:dyDescent="0.25">
      <c r="A880" s="51" t="s">
        <v>478</v>
      </c>
      <c r="B880" s="29" t="s">
        <v>362</v>
      </c>
      <c r="C880" s="47"/>
      <c r="D880" s="64">
        <v>701320150</v>
      </c>
      <c r="E880" s="32" t="s">
        <v>1531</v>
      </c>
      <c r="F880" s="32" t="s">
        <v>1534</v>
      </c>
      <c r="G880" s="32" t="str">
        <f t="shared" si="85"/>
        <v>Измерение геометрии кузова: ПУМ / Полихов М.В.</v>
      </c>
      <c r="H880" s="69">
        <v>2025</v>
      </c>
      <c r="I880" s="41" t="s">
        <v>512</v>
      </c>
      <c r="J880" s="34"/>
      <c r="K880" s="42">
        <v>123.6</v>
      </c>
      <c r="L880" s="34"/>
      <c r="M880" s="42">
        <v>6200.4</v>
      </c>
      <c r="N880" s="38">
        <f t="shared" si="86"/>
        <v>0</v>
      </c>
      <c r="O880" s="39" t="str">
        <f t="shared" si="87"/>
        <v>Аннотация</v>
      </c>
      <c r="P880" s="40" t="s">
        <v>1535</v>
      </c>
    </row>
    <row r="881" spans="1:16" ht="45" x14ac:dyDescent="0.25">
      <c r="A881" s="51" t="s">
        <v>478</v>
      </c>
      <c r="B881" s="29" t="s">
        <v>362</v>
      </c>
      <c r="C881" s="47"/>
      <c r="D881" s="64">
        <v>701320151</v>
      </c>
      <c r="E881" s="32" t="s">
        <v>1531</v>
      </c>
      <c r="F881" s="32" t="s">
        <v>1536</v>
      </c>
      <c r="G881" s="32" t="str">
        <f t="shared" si="85"/>
        <v>Правка геометрии кузова (работа на стапеле): ПУМ / Полихов М.В.</v>
      </c>
      <c r="H881" s="69">
        <v>2025</v>
      </c>
      <c r="I881" s="41" t="s">
        <v>512</v>
      </c>
      <c r="J881" s="34"/>
      <c r="K881" s="42">
        <v>123.6</v>
      </c>
      <c r="L881" s="34"/>
      <c r="M881" s="42">
        <v>6200.4</v>
      </c>
      <c r="N881" s="38">
        <f t="shared" si="86"/>
        <v>0</v>
      </c>
      <c r="O881" s="39" t="str">
        <f t="shared" si="87"/>
        <v>Аннотация</v>
      </c>
      <c r="P881" s="40" t="s">
        <v>1537</v>
      </c>
    </row>
    <row r="882" spans="1:16" ht="60" x14ac:dyDescent="0.25">
      <c r="A882" s="51" t="s">
        <v>478</v>
      </c>
      <c r="B882" s="29" t="s">
        <v>362</v>
      </c>
      <c r="C882" s="47"/>
      <c r="D882" s="64">
        <v>702320224</v>
      </c>
      <c r="E882" s="32" t="s">
        <v>1271</v>
      </c>
      <c r="F882" s="32" t="s">
        <v>1538</v>
      </c>
      <c r="G882" s="32" t="str">
        <f t="shared" si="85"/>
        <v>Онлайн-курс: Техническое обслуживание и ремонт автомобильных двигателей / Секирников В.Е.</v>
      </c>
      <c r="H882" s="69">
        <v>2025</v>
      </c>
      <c r="I882" s="41" t="s">
        <v>480</v>
      </c>
      <c r="J882" s="34"/>
      <c r="K882" s="42">
        <v>334.8</v>
      </c>
      <c r="L882" s="34"/>
      <c r="M882" s="42">
        <v>16740</v>
      </c>
      <c r="N882" s="38">
        <f t="shared" si="86"/>
        <v>0</v>
      </c>
      <c r="O882" s="39" t="str">
        <f t="shared" si="87"/>
        <v>Аннотация</v>
      </c>
      <c r="P882" s="40" t="s">
        <v>1539</v>
      </c>
    </row>
    <row r="883" spans="1:16" ht="60" x14ac:dyDescent="0.25">
      <c r="A883" s="51" t="s">
        <v>478</v>
      </c>
      <c r="B883" s="29" t="s">
        <v>362</v>
      </c>
      <c r="C883" s="47"/>
      <c r="D883" s="64">
        <v>702320221</v>
      </c>
      <c r="E883" s="32" t="s">
        <v>1271</v>
      </c>
      <c r="F883" s="32" t="s">
        <v>1540</v>
      </c>
      <c r="G883" s="32" t="str">
        <f t="shared" ref="G883:G935" si="88">F883 &amp; " / " &amp; E883</f>
        <v>Онлайн-курс: Техническое обслуживание и ремонт ходовой части и механизмов управления автомобилей / Секирников В.Е.</v>
      </c>
      <c r="H883" s="69">
        <v>2025</v>
      </c>
      <c r="I883" s="41" t="s">
        <v>480</v>
      </c>
      <c r="J883" s="34"/>
      <c r="K883" s="42">
        <v>334.8</v>
      </c>
      <c r="L883" s="34"/>
      <c r="M883" s="42">
        <v>16740</v>
      </c>
      <c r="N883" s="38">
        <f t="shared" si="86"/>
        <v>0</v>
      </c>
      <c r="O883" s="39" t="str">
        <f t="shared" si="87"/>
        <v>Аннотация</v>
      </c>
      <c r="P883" s="40" t="s">
        <v>1541</v>
      </c>
    </row>
    <row r="884" spans="1:16" ht="60" x14ac:dyDescent="0.25">
      <c r="A884" s="51" t="s">
        <v>478</v>
      </c>
      <c r="B884" s="29" t="s">
        <v>362</v>
      </c>
      <c r="C884" s="47"/>
      <c r="D884" s="64">
        <v>701320111</v>
      </c>
      <c r="E884" s="32" t="s">
        <v>414</v>
      </c>
      <c r="F884" s="32" t="s">
        <v>1542</v>
      </c>
      <c r="G884" s="32" t="str">
        <f t="shared" si="88"/>
        <v>Диагностика и ремонт тормозной системы и системы управления грузового автомобиля: ПУМ / Синельников А.Ф.</v>
      </c>
      <c r="H884" s="69">
        <v>2025</v>
      </c>
      <c r="I884" s="41" t="s">
        <v>512</v>
      </c>
      <c r="J884" s="34"/>
      <c r="K884" s="42">
        <v>123.6</v>
      </c>
      <c r="L884" s="34"/>
      <c r="M884" s="42">
        <v>6200.4</v>
      </c>
      <c r="N884" s="38">
        <f t="shared" si="86"/>
        <v>0</v>
      </c>
      <c r="O884" s="39" t="str">
        <f t="shared" si="87"/>
        <v>Аннотация</v>
      </c>
      <c r="P884" s="40" t="s">
        <v>1543</v>
      </c>
    </row>
    <row r="885" spans="1:16" ht="45" x14ac:dyDescent="0.25">
      <c r="A885" s="51" t="s">
        <v>478</v>
      </c>
      <c r="B885" s="29" t="s">
        <v>362</v>
      </c>
      <c r="C885" s="47"/>
      <c r="D885" s="64">
        <v>701320102</v>
      </c>
      <c r="E885" s="32" t="s">
        <v>1544</v>
      </c>
      <c r="F885" s="32" t="s">
        <v>1545</v>
      </c>
      <c r="G885" s="32" t="str">
        <f t="shared" si="88"/>
        <v>Организация рабочей среды для компетенции «Кузовной ремонт»: ПУМ / Слободчиков В.Ю.</v>
      </c>
      <c r="H885" s="69">
        <v>2025</v>
      </c>
      <c r="I885" s="41" t="s">
        <v>512</v>
      </c>
      <c r="J885" s="34"/>
      <c r="K885" s="42">
        <v>123.6</v>
      </c>
      <c r="L885" s="34"/>
      <c r="M885" s="42">
        <v>6200.4</v>
      </c>
      <c r="N885" s="38">
        <f t="shared" si="86"/>
        <v>0</v>
      </c>
      <c r="O885" s="39" t="str">
        <f t="shared" si="87"/>
        <v>Аннотация</v>
      </c>
      <c r="P885" s="40" t="s">
        <v>1546</v>
      </c>
    </row>
    <row r="886" spans="1:16" ht="60" x14ac:dyDescent="0.25">
      <c r="A886" s="51" t="s">
        <v>478</v>
      </c>
      <c r="B886" s="29" t="s">
        <v>362</v>
      </c>
      <c r="C886" s="47"/>
      <c r="D886" s="64">
        <v>701320259</v>
      </c>
      <c r="E886" s="32" t="s">
        <v>1544</v>
      </c>
      <c r="F886" s="32" t="s">
        <v>1547</v>
      </c>
      <c r="G886" s="32" t="str">
        <f t="shared" si="88"/>
        <v>Чтение технической документации для компетенции "Кузовной ремонт": ПУМ / Слободчиков В.Ю.</v>
      </c>
      <c r="H886" s="69">
        <v>2025</v>
      </c>
      <c r="I886" s="41" t="s">
        <v>512</v>
      </c>
      <c r="J886" s="34"/>
      <c r="K886" s="42">
        <v>123.6</v>
      </c>
      <c r="L886" s="34"/>
      <c r="M886" s="42">
        <v>6200.4</v>
      </c>
      <c r="N886" s="38">
        <f t="shared" si="86"/>
        <v>0</v>
      </c>
      <c r="O886" s="39" t="str">
        <f t="shared" si="87"/>
        <v>Аннотация</v>
      </c>
      <c r="P886" s="40" t="s">
        <v>1548</v>
      </c>
    </row>
    <row r="887" spans="1:16" ht="60" x14ac:dyDescent="0.25">
      <c r="A887" s="51" t="s">
        <v>478</v>
      </c>
      <c r="B887" s="29" t="s">
        <v>362</v>
      </c>
      <c r="C887" s="47"/>
      <c r="D887" s="64">
        <v>701320096</v>
      </c>
      <c r="E887" s="32" t="s">
        <v>1549</v>
      </c>
      <c r="F887" s="32" t="s">
        <v>1550</v>
      </c>
      <c r="G887" s="32" t="str">
        <f t="shared" si="88"/>
        <v>Материалы для выполнения работ по компетенции «Окраска автомобиля»: ПУМ / Соболевская И.В.</v>
      </c>
      <c r="H887" s="69">
        <v>2025</v>
      </c>
      <c r="I887" s="41" t="s">
        <v>512</v>
      </c>
      <c r="J887" s="34"/>
      <c r="K887" s="42">
        <v>123.6</v>
      </c>
      <c r="L887" s="34"/>
      <c r="M887" s="42">
        <v>6200.4</v>
      </c>
      <c r="N887" s="38">
        <f t="shared" si="86"/>
        <v>0</v>
      </c>
      <c r="O887" s="39" t="str">
        <f t="shared" si="87"/>
        <v>Аннотация</v>
      </c>
      <c r="P887" s="40" t="s">
        <v>1551</v>
      </c>
    </row>
    <row r="888" spans="1:16" ht="75" x14ac:dyDescent="0.25">
      <c r="A888" s="51" t="s">
        <v>478</v>
      </c>
      <c r="B888" s="29" t="s">
        <v>362</v>
      </c>
      <c r="C888" s="47"/>
      <c r="D888" s="64">
        <v>701320137</v>
      </c>
      <c r="E888" s="32" t="s">
        <v>1549</v>
      </c>
      <c r="F888" s="32" t="s">
        <v>1552</v>
      </c>
      <c r="G888" s="32" t="str">
        <f t="shared" si="88"/>
        <v>Оборудование и инструменты для выполнения работ по компетенции "Окраска автомобиля": ПУМ / Соболевская И.В.</v>
      </c>
      <c r="H888" s="69">
        <v>2025</v>
      </c>
      <c r="I888" s="41" t="s">
        <v>512</v>
      </c>
      <c r="J888" s="34"/>
      <c r="K888" s="42">
        <v>123.6</v>
      </c>
      <c r="L888" s="34"/>
      <c r="M888" s="42">
        <v>6200.4</v>
      </c>
      <c r="N888" s="38">
        <f t="shared" si="86"/>
        <v>0</v>
      </c>
      <c r="O888" s="39" t="str">
        <f t="shared" si="87"/>
        <v>Аннотация</v>
      </c>
      <c r="P888" s="40" t="s">
        <v>1553</v>
      </c>
    </row>
    <row r="889" spans="1:16" ht="45" x14ac:dyDescent="0.25">
      <c r="A889" s="51" t="s">
        <v>478</v>
      </c>
      <c r="B889" s="29" t="s">
        <v>362</v>
      </c>
      <c r="C889" s="47"/>
      <c r="D889" s="64">
        <v>701320093</v>
      </c>
      <c r="E889" s="32" t="s">
        <v>1549</v>
      </c>
      <c r="F889" s="32" t="s">
        <v>1554</v>
      </c>
      <c r="G889" s="32" t="str">
        <f t="shared" si="88"/>
        <v>Подготовка поверхности кузова к окраске: ПУМ / Соболевская И.В.</v>
      </c>
      <c r="H889" s="69">
        <v>2025</v>
      </c>
      <c r="I889" s="41" t="s">
        <v>512</v>
      </c>
      <c r="J889" s="34"/>
      <c r="K889" s="42">
        <v>123.6</v>
      </c>
      <c r="L889" s="34"/>
      <c r="M889" s="42">
        <v>6200.4</v>
      </c>
      <c r="N889" s="38">
        <f t="shared" si="86"/>
        <v>0</v>
      </c>
      <c r="O889" s="39" t="str">
        <f t="shared" si="87"/>
        <v>Аннотация</v>
      </c>
      <c r="P889" s="40" t="s">
        <v>1555</v>
      </c>
    </row>
    <row r="890" spans="1:16" ht="45" x14ac:dyDescent="0.25">
      <c r="A890" s="51" t="s">
        <v>478</v>
      </c>
      <c r="B890" s="29" t="s">
        <v>362</v>
      </c>
      <c r="C890" s="47"/>
      <c r="D890" s="64">
        <v>701320095</v>
      </c>
      <c r="E890" s="32" t="s">
        <v>1549</v>
      </c>
      <c r="F890" s="32" t="s">
        <v>1556</v>
      </c>
      <c r="G890" s="32" t="str">
        <f t="shared" si="88"/>
        <v>Технология подбора цвета при окраске автомобиля: ПУМ / Соболевская И.В.</v>
      </c>
      <c r="H890" s="69">
        <v>2025</v>
      </c>
      <c r="I890" s="41" t="s">
        <v>512</v>
      </c>
      <c r="J890" s="34"/>
      <c r="K890" s="42">
        <v>123.6</v>
      </c>
      <c r="L890" s="34"/>
      <c r="M890" s="42">
        <v>6200.4</v>
      </c>
      <c r="N890" s="38">
        <f t="shared" si="86"/>
        <v>0</v>
      </c>
      <c r="O890" s="39" t="str">
        <f t="shared" si="87"/>
        <v>Аннотация</v>
      </c>
      <c r="P890" s="40" t="s">
        <v>1557</v>
      </c>
    </row>
    <row r="891" spans="1:16" ht="45" x14ac:dyDescent="0.25">
      <c r="A891" s="51" t="s">
        <v>478</v>
      </c>
      <c r="B891" s="29" t="s">
        <v>362</v>
      </c>
      <c r="C891" s="47"/>
      <c r="D891" s="64">
        <v>701320120</v>
      </c>
      <c r="E891" s="32" t="s">
        <v>1558</v>
      </c>
      <c r="F891" s="32" t="s">
        <v>1559</v>
      </c>
      <c r="G891" s="32" t="str">
        <f t="shared" si="88"/>
        <v>Ремонт неметаллических деталей кузова: ПУМ / Старостина Ж.А.</v>
      </c>
      <c r="H891" s="69">
        <v>2025</v>
      </c>
      <c r="I891" s="41" t="s">
        <v>512</v>
      </c>
      <c r="J891" s="34"/>
      <c r="K891" s="42">
        <v>123.6</v>
      </c>
      <c r="L891" s="34"/>
      <c r="M891" s="42">
        <v>6200.4</v>
      </c>
      <c r="N891" s="38">
        <f t="shared" si="86"/>
        <v>0</v>
      </c>
      <c r="O891" s="39" t="str">
        <f t="shared" si="87"/>
        <v>Аннотация</v>
      </c>
      <c r="P891" s="40" t="s">
        <v>1560</v>
      </c>
    </row>
    <row r="892" spans="1:16" ht="45" x14ac:dyDescent="0.25">
      <c r="A892" s="51" t="s">
        <v>478</v>
      </c>
      <c r="B892" s="29" t="s">
        <v>362</v>
      </c>
      <c r="C892" s="47"/>
      <c r="D892" s="64">
        <v>701320243</v>
      </c>
      <c r="E892" s="32" t="s">
        <v>1558</v>
      </c>
      <c r="F892" s="32" t="s">
        <v>1561</v>
      </c>
      <c r="G892" s="32" t="str">
        <f t="shared" si="88"/>
        <v>Рихтовочные работы: ПУМ / Старостина Ж.А.</v>
      </c>
      <c r="H892" s="69">
        <v>2025</v>
      </c>
      <c r="I892" s="41" t="s">
        <v>512</v>
      </c>
      <c r="J892" s="34"/>
      <c r="K892" s="42">
        <v>123.6</v>
      </c>
      <c r="L892" s="34"/>
      <c r="M892" s="42">
        <v>6200.4</v>
      </c>
      <c r="N892" s="38">
        <f t="shared" si="86"/>
        <v>0</v>
      </c>
      <c r="O892" s="39" t="str">
        <f t="shared" si="87"/>
        <v>Аннотация</v>
      </c>
      <c r="P892" s="40" t="s">
        <v>1562</v>
      </c>
    </row>
    <row r="893" spans="1:16" ht="45" x14ac:dyDescent="0.25">
      <c r="A893" s="51" t="s">
        <v>478</v>
      </c>
      <c r="B893" s="29" t="s">
        <v>362</v>
      </c>
      <c r="C893" s="47"/>
      <c r="D893" s="64">
        <v>701320119</v>
      </c>
      <c r="E893" s="32" t="s">
        <v>1558</v>
      </c>
      <c r="F893" s="32" t="s">
        <v>1563</v>
      </c>
      <c r="G893" s="32" t="str">
        <f t="shared" si="88"/>
        <v>Способы соединения деталей кузова: пайка, клепка, склеивание: ПУМ / Старостина Ж.А.</v>
      </c>
      <c r="H893" s="69">
        <v>2025</v>
      </c>
      <c r="I893" s="41" t="s">
        <v>512</v>
      </c>
      <c r="J893" s="34"/>
      <c r="K893" s="42">
        <v>123.6</v>
      </c>
      <c r="L893" s="34"/>
      <c r="M893" s="42">
        <v>6200.4</v>
      </c>
      <c r="N893" s="38">
        <f t="shared" si="86"/>
        <v>0</v>
      </c>
      <c r="O893" s="39" t="str">
        <f t="shared" si="87"/>
        <v>Аннотация</v>
      </c>
      <c r="P893" s="40" t="s">
        <v>1564</v>
      </c>
    </row>
    <row r="894" spans="1:16" ht="45" x14ac:dyDescent="0.25">
      <c r="A894" s="51" t="s">
        <v>478</v>
      </c>
      <c r="B894" s="29" t="s">
        <v>362</v>
      </c>
      <c r="C894" s="47"/>
      <c r="D894" s="64">
        <v>701320121</v>
      </c>
      <c r="E894" s="32" t="s">
        <v>1558</v>
      </c>
      <c r="F894" s="32" t="s">
        <v>1565</v>
      </c>
      <c r="G894" s="32" t="str">
        <f t="shared" si="88"/>
        <v>Технологии сварочных работ для компетенции «Кузовной ремонт»: ПУМ / Старостина Ж.А.</v>
      </c>
      <c r="H894" s="69">
        <v>2025</v>
      </c>
      <c r="I894" s="41" t="s">
        <v>512</v>
      </c>
      <c r="J894" s="34"/>
      <c r="K894" s="42">
        <v>123.6</v>
      </c>
      <c r="L894" s="34"/>
      <c r="M894" s="42">
        <v>6200.4</v>
      </c>
      <c r="N894" s="38">
        <f t="shared" si="86"/>
        <v>0</v>
      </c>
      <c r="O894" s="39" t="str">
        <f t="shared" si="87"/>
        <v>Аннотация</v>
      </c>
      <c r="P894" s="40" t="s">
        <v>1566</v>
      </c>
    </row>
    <row r="895" spans="1:16" ht="45" x14ac:dyDescent="0.25">
      <c r="A895" s="51" t="s">
        <v>478</v>
      </c>
      <c r="B895" s="29" t="s">
        <v>362</v>
      </c>
      <c r="C895" s="47"/>
      <c r="D895" s="64">
        <v>701320146</v>
      </c>
      <c r="E895" s="32" t="s">
        <v>1465</v>
      </c>
      <c r="F895" s="32" t="s">
        <v>1567</v>
      </c>
      <c r="G895" s="32" t="str">
        <f t="shared" si="88"/>
        <v>Арматурные кузовные работы: ПУМ / Степанов А.А.</v>
      </c>
      <c r="H895" s="69">
        <v>2025</v>
      </c>
      <c r="I895" s="41" t="s">
        <v>512</v>
      </c>
      <c r="J895" s="34"/>
      <c r="K895" s="42">
        <v>123.6</v>
      </c>
      <c r="L895" s="34"/>
      <c r="M895" s="42">
        <v>6200.4</v>
      </c>
      <c r="N895" s="38">
        <f t="shared" si="86"/>
        <v>0</v>
      </c>
      <c r="O895" s="39" t="str">
        <f t="shared" si="87"/>
        <v>Аннотация</v>
      </c>
      <c r="P895" s="40" t="s">
        <v>1568</v>
      </c>
    </row>
    <row r="896" spans="1:16" ht="60" x14ac:dyDescent="0.25">
      <c r="A896" s="51" t="s">
        <v>478</v>
      </c>
      <c r="B896" s="29" t="s">
        <v>362</v>
      </c>
      <c r="C896" s="47"/>
      <c r="D896" s="64">
        <v>701320233</v>
      </c>
      <c r="E896" s="32" t="s">
        <v>1465</v>
      </c>
      <c r="F896" s="32" t="s">
        <v>1569</v>
      </c>
      <c r="G896" s="32" t="str">
        <f t="shared" si="88"/>
        <v>Диагностика и ремонт механической трансмиссии грузового автомобиля: ПУМ / Степанов А.А.</v>
      </c>
      <c r="H896" s="69">
        <v>2025</v>
      </c>
      <c r="I896" s="41" t="s">
        <v>512</v>
      </c>
      <c r="J896" s="34"/>
      <c r="K896" s="42">
        <v>123.6</v>
      </c>
      <c r="L896" s="34"/>
      <c r="M896" s="42">
        <v>6200.4</v>
      </c>
      <c r="N896" s="38">
        <f t="shared" si="86"/>
        <v>0</v>
      </c>
      <c r="O896" s="39" t="str">
        <f t="shared" si="87"/>
        <v>Аннотация</v>
      </c>
      <c r="P896" s="40" t="s">
        <v>1570</v>
      </c>
    </row>
    <row r="897" spans="1:16" ht="60" x14ac:dyDescent="0.25">
      <c r="A897" s="51" t="s">
        <v>478</v>
      </c>
      <c r="B897" s="29" t="s">
        <v>362</v>
      </c>
      <c r="C897" s="47"/>
      <c r="D897" s="64">
        <v>701320170</v>
      </c>
      <c r="E897" s="32" t="s">
        <v>1465</v>
      </c>
      <c r="F897" s="32" t="s">
        <v>1571</v>
      </c>
      <c r="G897" s="32" t="str">
        <f t="shared" si="88"/>
        <v>Диагностика и ремонт механической трансмиссии легкового автомобиля: ПУМ / Степанов А.А.</v>
      </c>
      <c r="H897" s="69">
        <v>2025</v>
      </c>
      <c r="I897" s="41" t="s">
        <v>512</v>
      </c>
      <c r="J897" s="34"/>
      <c r="K897" s="42">
        <v>123.6</v>
      </c>
      <c r="L897" s="34"/>
      <c r="M897" s="42">
        <v>6200.4</v>
      </c>
      <c r="N897" s="38">
        <f t="shared" si="86"/>
        <v>0</v>
      </c>
      <c r="O897" s="39" t="str">
        <f t="shared" si="87"/>
        <v>Аннотация</v>
      </c>
      <c r="P897" s="40" t="s">
        <v>1572</v>
      </c>
    </row>
    <row r="898" spans="1:16" ht="45" x14ac:dyDescent="0.25">
      <c r="A898" s="51" t="s">
        <v>478</v>
      </c>
      <c r="B898" s="29" t="s">
        <v>362</v>
      </c>
      <c r="C898" s="47"/>
      <c r="D898" s="64">
        <v>701320145</v>
      </c>
      <c r="E898" s="32" t="s">
        <v>1465</v>
      </c>
      <c r="F898" s="32" t="s">
        <v>1573</v>
      </c>
      <c r="G898" s="32" t="str">
        <f t="shared" si="88"/>
        <v>Очистка кузова от ЛКП и коррозии: ПУМ / Степанов А.А.</v>
      </c>
      <c r="H898" s="69">
        <v>2025</v>
      </c>
      <c r="I898" s="41" t="s">
        <v>512</v>
      </c>
      <c r="J898" s="34"/>
      <c r="K898" s="42">
        <v>123.6</v>
      </c>
      <c r="L898" s="34"/>
      <c r="M898" s="42">
        <v>6200.4</v>
      </c>
      <c r="N898" s="38">
        <f t="shared" si="86"/>
        <v>0</v>
      </c>
      <c r="O898" s="39" t="str">
        <f t="shared" si="87"/>
        <v>Аннотация</v>
      </c>
      <c r="P898" s="40" t="s">
        <v>1574</v>
      </c>
    </row>
    <row r="899" spans="1:16" ht="45" x14ac:dyDescent="0.25">
      <c r="A899" s="51" t="s">
        <v>478</v>
      </c>
      <c r="B899" s="29" t="s">
        <v>362</v>
      </c>
      <c r="C899" s="47"/>
      <c r="D899" s="64">
        <v>701320389</v>
      </c>
      <c r="E899" s="32" t="s">
        <v>1465</v>
      </c>
      <c r="F899" s="32" t="s">
        <v>1575</v>
      </c>
      <c r="G899" s="32" t="str">
        <f t="shared" si="88"/>
        <v>Текущий ремонт легковых автомобилей: ЭУМК / Степанов А.А.</v>
      </c>
      <c r="H899" s="69">
        <v>2025</v>
      </c>
      <c r="I899" s="41" t="s">
        <v>159</v>
      </c>
      <c r="J899" s="34"/>
      <c r="K899" s="42">
        <v>268.8</v>
      </c>
      <c r="L899" s="34"/>
      <c r="M899" s="42">
        <v>13449.6</v>
      </c>
      <c r="N899" s="38">
        <f t="shared" si="86"/>
        <v>0</v>
      </c>
      <c r="O899" s="39" t="str">
        <f t="shared" si="87"/>
        <v>Аннотация</v>
      </c>
      <c r="P899" s="40" t="s">
        <v>1576</v>
      </c>
    </row>
    <row r="900" spans="1:16" ht="60" x14ac:dyDescent="0.25">
      <c r="A900" s="51" t="s">
        <v>478</v>
      </c>
      <c r="B900" s="29" t="s">
        <v>362</v>
      </c>
      <c r="C900" s="47"/>
      <c r="D900" s="65">
        <v>701319847</v>
      </c>
      <c r="E900" s="32" t="s">
        <v>1577</v>
      </c>
      <c r="F900" s="32" t="s">
        <v>1578</v>
      </c>
      <c r="G900" s="32" t="str">
        <f t="shared" si="88"/>
        <v>Организация и регламенты технического обслуживания легковых автомобилей: Виртуальный практикум / Элиотт Д.</v>
      </c>
      <c r="H900" s="69">
        <v>2025</v>
      </c>
      <c r="I900" s="41" t="s">
        <v>534</v>
      </c>
      <c r="J900" s="34"/>
      <c r="K900" s="42">
        <v>369.59999999999997</v>
      </c>
      <c r="L900" s="34"/>
      <c r="M900" s="42">
        <f>K900*50</f>
        <v>18480</v>
      </c>
      <c r="N900" s="38">
        <f t="shared" si="86"/>
        <v>0</v>
      </c>
      <c r="O900" s="39" t="str">
        <f t="shared" si="87"/>
        <v>Аннотация</v>
      </c>
      <c r="P900" s="40" t="s">
        <v>1579</v>
      </c>
    </row>
    <row r="901" spans="1:16" ht="45" x14ac:dyDescent="0.25">
      <c r="A901" s="51" t="s">
        <v>478</v>
      </c>
      <c r="B901" s="29" t="s">
        <v>362</v>
      </c>
      <c r="C901" s="47"/>
      <c r="D901" s="65">
        <v>701319848</v>
      </c>
      <c r="E901" s="32" t="s">
        <v>1577</v>
      </c>
      <c r="F901" s="32" t="s">
        <v>1580</v>
      </c>
      <c r="G901" s="32" t="str">
        <f t="shared" si="88"/>
        <v>Техническое обслуживание автомобильных двигателей: Виртуальный практикум / Элиотт Д.</v>
      </c>
      <c r="H901" s="69">
        <v>2025</v>
      </c>
      <c r="I901" s="41" t="s">
        <v>534</v>
      </c>
      <c r="J901" s="34"/>
      <c r="K901" s="42">
        <v>985.19999999999993</v>
      </c>
      <c r="L901" s="34"/>
      <c r="M901" s="42">
        <f>K901*50</f>
        <v>49260</v>
      </c>
      <c r="N901" s="38">
        <f t="shared" si="86"/>
        <v>0</v>
      </c>
      <c r="O901" s="39" t="str">
        <f t="shared" si="87"/>
        <v>Аннотация</v>
      </c>
      <c r="P901" s="40" t="s">
        <v>1581</v>
      </c>
    </row>
    <row r="902" spans="1:16" ht="45" x14ac:dyDescent="0.25">
      <c r="A902" s="51" t="s">
        <v>478</v>
      </c>
      <c r="B902" s="29" t="s">
        <v>362</v>
      </c>
      <c r="C902" s="47"/>
      <c r="D902" s="64">
        <v>701319850</v>
      </c>
      <c r="E902" s="32" t="s">
        <v>1577</v>
      </c>
      <c r="F902" s="32" t="s">
        <v>1582</v>
      </c>
      <c r="G902" s="32" t="str">
        <f t="shared" si="88"/>
        <v>Техническое обслуживание автомобильных трансмиссий: Виртуальный практикум / Элиотт Д.</v>
      </c>
      <c r="H902" s="69">
        <v>2025</v>
      </c>
      <c r="I902" s="41" t="s">
        <v>534</v>
      </c>
      <c r="J902" s="34"/>
      <c r="K902" s="42">
        <v>246</v>
      </c>
      <c r="L902" s="34"/>
      <c r="M902" s="42">
        <v>12300</v>
      </c>
      <c r="N902" s="38">
        <f t="shared" si="86"/>
        <v>0</v>
      </c>
      <c r="O902" s="39" t="str">
        <f t="shared" si="87"/>
        <v>Аннотация</v>
      </c>
      <c r="P902" s="40" t="s">
        <v>1583</v>
      </c>
    </row>
    <row r="903" spans="1:16" ht="60" x14ac:dyDescent="0.25">
      <c r="A903" s="51" t="s">
        <v>478</v>
      </c>
      <c r="B903" s="29" t="s">
        <v>362</v>
      </c>
      <c r="C903" s="47"/>
      <c r="D903" s="65">
        <v>701319898</v>
      </c>
      <c r="E903" s="32" t="s">
        <v>1577</v>
      </c>
      <c r="F903" s="32" t="s">
        <v>1584</v>
      </c>
      <c r="G903" s="32" t="str">
        <f t="shared" si="88"/>
        <v>Техническое обслуживание ходовой части и механизмов управления автомобилей: Виртуальный практикум / Элиотт Д.</v>
      </c>
      <c r="H903" s="69">
        <v>2025</v>
      </c>
      <c r="I903" s="41" t="s">
        <v>534</v>
      </c>
      <c r="J903" s="34"/>
      <c r="K903" s="42">
        <v>633.6</v>
      </c>
      <c r="L903" s="34"/>
      <c r="M903" s="42">
        <f>K903*50</f>
        <v>31680</v>
      </c>
      <c r="N903" s="38">
        <f t="shared" si="86"/>
        <v>0</v>
      </c>
      <c r="O903" s="39" t="str">
        <f t="shared" si="87"/>
        <v>Аннотация</v>
      </c>
      <c r="P903" s="40" t="s">
        <v>1585</v>
      </c>
    </row>
    <row r="904" spans="1:16" ht="60" x14ac:dyDescent="0.25">
      <c r="A904" s="51" t="s">
        <v>478</v>
      </c>
      <c r="B904" s="29" t="s">
        <v>362</v>
      </c>
      <c r="C904" s="47"/>
      <c r="D904" s="65">
        <v>701319849</v>
      </c>
      <c r="E904" s="32" t="s">
        <v>1577</v>
      </c>
      <c r="F904" s="32" t="s">
        <v>1586</v>
      </c>
      <c r="G904" s="32" t="str">
        <f t="shared" si="88"/>
        <v>Техническое обслуживание электрической системы автомобилей: Виртуальный практикум / Элиотт Д.</v>
      </c>
      <c r="H904" s="69">
        <v>2025</v>
      </c>
      <c r="I904" s="41" t="s">
        <v>534</v>
      </c>
      <c r="J904" s="34"/>
      <c r="K904" s="42">
        <v>615.6</v>
      </c>
      <c r="L904" s="34"/>
      <c r="M904" s="42">
        <f>K904*50</f>
        <v>30780</v>
      </c>
      <c r="N904" s="38">
        <f t="shared" si="86"/>
        <v>0</v>
      </c>
      <c r="O904" s="39" t="str">
        <f t="shared" si="87"/>
        <v>Аннотация</v>
      </c>
      <c r="P904" s="40" t="s">
        <v>1587</v>
      </c>
    </row>
    <row r="905" spans="1:16" ht="45" x14ac:dyDescent="0.25">
      <c r="A905" s="51" t="s">
        <v>478</v>
      </c>
      <c r="B905" s="29" t="s">
        <v>362</v>
      </c>
      <c r="C905" s="47"/>
      <c r="D905" s="64">
        <v>701319460</v>
      </c>
      <c r="E905" s="32" t="s">
        <v>241</v>
      </c>
      <c r="F905" s="32" t="s">
        <v>1113</v>
      </c>
      <c r="G905" s="32" t="str">
        <f t="shared" si="88"/>
        <v>Электротехника: ЭУМК / Ярочкина Г.В.</v>
      </c>
      <c r="H905" s="69">
        <v>2025</v>
      </c>
      <c r="I905" s="41" t="s">
        <v>159</v>
      </c>
      <c r="J905" s="34"/>
      <c r="K905" s="42">
        <v>220.79999999999998</v>
      </c>
      <c r="L905" s="34"/>
      <c r="M905" s="42">
        <v>11049.6</v>
      </c>
      <c r="N905" s="38">
        <f t="shared" si="86"/>
        <v>0</v>
      </c>
      <c r="O905" s="39" t="str">
        <f t="shared" si="87"/>
        <v>Аннотация</v>
      </c>
      <c r="P905" s="40" t="s">
        <v>1114</v>
      </c>
    </row>
    <row r="906" spans="1:16" ht="45" x14ac:dyDescent="0.25">
      <c r="A906" s="51" t="s">
        <v>478</v>
      </c>
      <c r="B906" s="29" t="s">
        <v>362</v>
      </c>
      <c r="C906" s="47"/>
      <c r="D906" s="64">
        <v>701319460</v>
      </c>
      <c r="E906" s="32" t="s">
        <v>241</v>
      </c>
      <c r="F906" s="32" t="s">
        <v>1113</v>
      </c>
      <c r="G906" s="32" t="str">
        <f t="shared" si="88"/>
        <v>Электротехника: ЭУМК / Ярочкина Г.В.</v>
      </c>
      <c r="H906" s="69">
        <v>2025</v>
      </c>
      <c r="I906" s="41" t="s">
        <v>159</v>
      </c>
      <c r="J906" s="34"/>
      <c r="K906" s="42">
        <v>220.79999999999998</v>
      </c>
      <c r="L906" s="34"/>
      <c r="M906" s="42">
        <v>11049.6</v>
      </c>
      <c r="N906" s="38">
        <f t="shared" si="86"/>
        <v>0</v>
      </c>
      <c r="O906" s="39" t="str">
        <f t="shared" si="87"/>
        <v>Аннотация</v>
      </c>
      <c r="P906" s="40" t="s">
        <v>1114</v>
      </c>
    </row>
    <row r="907" spans="1:16" ht="36" x14ac:dyDescent="0.25">
      <c r="A907" s="51" t="s">
        <v>478</v>
      </c>
      <c r="B907" s="29" t="s">
        <v>363</v>
      </c>
      <c r="C907" s="47"/>
      <c r="D907" s="64">
        <v>702319307</v>
      </c>
      <c r="E907" s="32" t="s">
        <v>232</v>
      </c>
      <c r="F907" s="32" t="s">
        <v>495</v>
      </c>
      <c r="G907" s="32" t="str">
        <f t="shared" si="88"/>
        <v>Электротехника и электроника: ЭУМК / Немцов М.В.</v>
      </c>
      <c r="H907" s="69">
        <v>2025</v>
      </c>
      <c r="I907" s="41" t="s">
        <v>159</v>
      </c>
      <c r="J907" s="34"/>
      <c r="K907" s="42">
        <v>350.4</v>
      </c>
      <c r="L907" s="34"/>
      <c r="M907" s="42">
        <v>17499.599999999999</v>
      </c>
      <c r="N907" s="38">
        <f t="shared" si="86"/>
        <v>0</v>
      </c>
      <c r="O907" s="39" t="str">
        <f t="shared" si="87"/>
        <v>Аннотация</v>
      </c>
      <c r="P907" s="40" t="s">
        <v>496</v>
      </c>
    </row>
    <row r="908" spans="1:16" ht="45" x14ac:dyDescent="0.25">
      <c r="A908" s="51" t="s">
        <v>478</v>
      </c>
      <c r="B908" s="29" t="s">
        <v>364</v>
      </c>
      <c r="C908" s="47"/>
      <c r="D908" s="64">
        <v>702319024</v>
      </c>
      <c r="E908" s="32" t="s">
        <v>311</v>
      </c>
      <c r="F908" s="32" t="s">
        <v>1588</v>
      </c>
      <c r="G908" s="32" t="str">
        <f t="shared" si="88"/>
        <v>Транспортно-экспедиционная деятельность на транспорте: ЭУМК / Гуреева М.А.</v>
      </c>
      <c r="H908" s="69">
        <v>2025</v>
      </c>
      <c r="I908" s="41" t="s">
        <v>159</v>
      </c>
      <c r="J908" s="34"/>
      <c r="K908" s="42">
        <v>162</v>
      </c>
      <c r="L908" s="34"/>
      <c r="M908" s="42">
        <v>8100</v>
      </c>
      <c r="N908" s="38">
        <f t="shared" si="86"/>
        <v>0</v>
      </c>
      <c r="O908" s="39" t="str">
        <f t="shared" si="87"/>
        <v>Аннотация</v>
      </c>
      <c r="P908" s="40" t="s">
        <v>1589</v>
      </c>
    </row>
    <row r="909" spans="1:16" ht="45" x14ac:dyDescent="0.25">
      <c r="A909" s="51" t="s">
        <v>478</v>
      </c>
      <c r="B909" s="29" t="s">
        <v>364</v>
      </c>
      <c r="C909" s="47"/>
      <c r="D909" s="64">
        <v>702319301</v>
      </c>
      <c r="E909" s="32" t="s">
        <v>487</v>
      </c>
      <c r="F909" s="32" t="s">
        <v>488</v>
      </c>
      <c r="G909" s="32" t="str">
        <f t="shared" si="88"/>
        <v>Инженерная графика: ЭУМК / Муравьев С.Н.</v>
      </c>
      <c r="H909" s="69">
        <v>2025</v>
      </c>
      <c r="I909" s="41" t="s">
        <v>159</v>
      </c>
      <c r="J909" s="34"/>
      <c r="K909" s="42">
        <v>296.39999999999998</v>
      </c>
      <c r="L909" s="34"/>
      <c r="M909" s="42">
        <v>14799.599999999999</v>
      </c>
      <c r="N909" s="38">
        <f t="shared" si="86"/>
        <v>0</v>
      </c>
      <c r="O909" s="39" t="str">
        <f t="shared" si="87"/>
        <v>Аннотация</v>
      </c>
      <c r="P909" s="40" t="s">
        <v>489</v>
      </c>
    </row>
    <row r="910" spans="1:16" ht="45" x14ac:dyDescent="0.25">
      <c r="A910" s="51" t="s">
        <v>478</v>
      </c>
      <c r="B910" s="29" t="s">
        <v>364</v>
      </c>
      <c r="C910" s="47"/>
      <c r="D910" s="64">
        <v>702319307</v>
      </c>
      <c r="E910" s="32" t="s">
        <v>232</v>
      </c>
      <c r="F910" s="32" t="s">
        <v>495</v>
      </c>
      <c r="G910" s="32" t="str">
        <f t="shared" si="88"/>
        <v>Электротехника и электроника: ЭУМК / Немцов М.В.</v>
      </c>
      <c r="H910" s="69">
        <v>2025</v>
      </c>
      <c r="I910" s="41" t="s">
        <v>159</v>
      </c>
      <c r="J910" s="34"/>
      <c r="K910" s="42">
        <v>350.4</v>
      </c>
      <c r="L910" s="34"/>
      <c r="M910" s="42">
        <v>17499.599999999999</v>
      </c>
      <c r="N910" s="38">
        <f t="shared" si="86"/>
        <v>0</v>
      </c>
      <c r="O910" s="39" t="str">
        <f t="shared" si="87"/>
        <v>Аннотация</v>
      </c>
      <c r="P910" s="40" t="s">
        <v>496</v>
      </c>
    </row>
    <row r="911" spans="1:16" ht="45" x14ac:dyDescent="0.25">
      <c r="A911" s="51" t="s">
        <v>478</v>
      </c>
      <c r="B911" s="29" t="s">
        <v>364</v>
      </c>
      <c r="C911" s="47"/>
      <c r="D911" s="64">
        <v>702319318</v>
      </c>
      <c r="E911" s="32" t="s">
        <v>238</v>
      </c>
      <c r="F911" s="32" t="s">
        <v>491</v>
      </c>
      <c r="G911" s="32" t="str">
        <f t="shared" si="88"/>
        <v>Правовое обеспечение профессиональной деятельности: ЭУМК / Румынина В.В.</v>
      </c>
      <c r="H911" s="69">
        <v>2025</v>
      </c>
      <c r="I911" s="41" t="s">
        <v>159</v>
      </c>
      <c r="J911" s="34"/>
      <c r="K911" s="42">
        <v>259.2</v>
      </c>
      <c r="L911" s="34"/>
      <c r="M911" s="42">
        <v>12950.4</v>
      </c>
      <c r="N911" s="38">
        <f t="shared" si="86"/>
        <v>0</v>
      </c>
      <c r="O911" s="39" t="str">
        <f t="shared" si="87"/>
        <v>Аннотация</v>
      </c>
      <c r="P911" s="40" t="s">
        <v>492</v>
      </c>
    </row>
    <row r="912" spans="1:16" ht="60" x14ac:dyDescent="0.25">
      <c r="A912" s="51" t="s">
        <v>478</v>
      </c>
      <c r="B912" s="29" t="s">
        <v>366</v>
      </c>
      <c r="C912" s="47"/>
      <c r="D912" s="64">
        <v>702319551</v>
      </c>
      <c r="E912" s="32" t="s">
        <v>262</v>
      </c>
      <c r="F912" s="32" t="s">
        <v>832</v>
      </c>
      <c r="G912" s="32" t="str">
        <f t="shared" si="88"/>
        <v>Информационные технологии в профессиональной деятельности: ЭУМК / Михеева Е.В.</v>
      </c>
      <c r="H912" s="69">
        <v>2025</v>
      </c>
      <c r="I912" s="41" t="s">
        <v>159</v>
      </c>
      <c r="J912" s="34"/>
      <c r="K912" s="42">
        <v>314.39999999999998</v>
      </c>
      <c r="L912" s="34"/>
      <c r="M912" s="42">
        <v>15699.599999999999</v>
      </c>
      <c r="N912" s="38">
        <f t="shared" si="86"/>
        <v>0</v>
      </c>
      <c r="O912" s="39" t="str">
        <f t="shared" si="87"/>
        <v>Аннотация</v>
      </c>
      <c r="P912" s="40" t="s">
        <v>833</v>
      </c>
    </row>
    <row r="913" spans="1:16" ht="36" x14ac:dyDescent="0.25">
      <c r="A913" s="51" t="s">
        <v>478</v>
      </c>
      <c r="B913" s="29" t="s">
        <v>366</v>
      </c>
      <c r="C913" s="47"/>
      <c r="D913" s="64">
        <v>702319301</v>
      </c>
      <c r="E913" s="32" t="s">
        <v>487</v>
      </c>
      <c r="F913" s="32" t="s">
        <v>488</v>
      </c>
      <c r="G913" s="32" t="str">
        <f t="shared" si="88"/>
        <v>Инженерная графика: ЭУМК / Муравьев С.Н.</v>
      </c>
      <c r="H913" s="69">
        <v>2025</v>
      </c>
      <c r="I913" s="41" t="s">
        <v>159</v>
      </c>
      <c r="J913" s="34"/>
      <c r="K913" s="42">
        <v>296.39999999999998</v>
      </c>
      <c r="L913" s="34"/>
      <c r="M913" s="42">
        <v>14799.599999999999</v>
      </c>
      <c r="N913" s="38">
        <f t="shared" si="86"/>
        <v>0</v>
      </c>
      <c r="O913" s="39" t="str">
        <f t="shared" si="87"/>
        <v>Аннотация</v>
      </c>
      <c r="P913" s="40" t="s">
        <v>489</v>
      </c>
    </row>
    <row r="914" spans="1:16" ht="36" x14ac:dyDescent="0.25">
      <c r="A914" s="51" t="s">
        <v>478</v>
      </c>
      <c r="B914" s="29" t="s">
        <v>366</v>
      </c>
      <c r="C914" s="47"/>
      <c r="D914" s="64">
        <v>702319307</v>
      </c>
      <c r="E914" s="32" t="s">
        <v>232</v>
      </c>
      <c r="F914" s="32" t="s">
        <v>495</v>
      </c>
      <c r="G914" s="32" t="str">
        <f t="shared" si="88"/>
        <v>Электротехника и электроника: ЭУМК / Немцов М.В.</v>
      </c>
      <c r="H914" s="69">
        <v>2025</v>
      </c>
      <c r="I914" s="41" t="s">
        <v>159</v>
      </c>
      <c r="J914" s="34"/>
      <c r="K914" s="42">
        <v>350.4</v>
      </c>
      <c r="L914" s="34"/>
      <c r="M914" s="42">
        <v>17499.599999999999</v>
      </c>
      <c r="N914" s="38">
        <f t="shared" si="86"/>
        <v>0</v>
      </c>
      <c r="O914" s="39" t="str">
        <f t="shared" si="87"/>
        <v>Аннотация</v>
      </c>
      <c r="P914" s="40" t="s">
        <v>496</v>
      </c>
    </row>
    <row r="915" spans="1:16" ht="90" x14ac:dyDescent="0.25">
      <c r="A915" s="51" t="s">
        <v>478</v>
      </c>
      <c r="B915" s="29" t="s">
        <v>367</v>
      </c>
      <c r="C915" s="47"/>
      <c r="D915" s="64">
        <v>702319551</v>
      </c>
      <c r="E915" s="32" t="s">
        <v>262</v>
      </c>
      <c r="F915" s="32" t="s">
        <v>832</v>
      </c>
      <c r="G915" s="32" t="str">
        <f t="shared" si="88"/>
        <v>Информационные технологии в профессиональной деятельности: ЭУМК / Михеева Е.В.</v>
      </c>
      <c r="H915" s="69">
        <v>2025</v>
      </c>
      <c r="I915" s="41" t="s">
        <v>159</v>
      </c>
      <c r="J915" s="34"/>
      <c r="K915" s="42">
        <v>314.39999999999998</v>
      </c>
      <c r="L915" s="34"/>
      <c r="M915" s="42">
        <v>15699.599999999999</v>
      </c>
      <c r="N915" s="38">
        <f t="shared" si="86"/>
        <v>0</v>
      </c>
      <c r="O915" s="39" t="str">
        <f t="shared" si="87"/>
        <v>Аннотация</v>
      </c>
      <c r="P915" s="40" t="s">
        <v>833</v>
      </c>
    </row>
    <row r="916" spans="1:16" ht="90" x14ac:dyDescent="0.25">
      <c r="A916" s="51" t="s">
        <v>478</v>
      </c>
      <c r="B916" s="29" t="s">
        <v>367</v>
      </c>
      <c r="C916" s="47"/>
      <c r="D916" s="64">
        <v>702319301</v>
      </c>
      <c r="E916" s="32" t="s">
        <v>487</v>
      </c>
      <c r="F916" s="32" t="s">
        <v>488</v>
      </c>
      <c r="G916" s="32" t="str">
        <f t="shared" si="88"/>
        <v>Инженерная графика: ЭУМК / Муравьев С.Н.</v>
      </c>
      <c r="H916" s="69">
        <v>2025</v>
      </c>
      <c r="I916" s="41" t="s">
        <v>159</v>
      </c>
      <c r="J916" s="34"/>
      <c r="K916" s="42">
        <v>296.39999999999998</v>
      </c>
      <c r="L916" s="34"/>
      <c r="M916" s="42">
        <v>14799.599999999999</v>
      </c>
      <c r="N916" s="38">
        <f t="shared" si="86"/>
        <v>0</v>
      </c>
      <c r="O916" s="39" t="str">
        <f t="shared" si="87"/>
        <v>Аннотация</v>
      </c>
      <c r="P916" s="40" t="s">
        <v>489</v>
      </c>
    </row>
    <row r="917" spans="1:16" ht="90" x14ac:dyDescent="0.25">
      <c r="A917" s="51" t="s">
        <v>478</v>
      </c>
      <c r="B917" s="29" t="s">
        <v>367</v>
      </c>
      <c r="C917" s="47"/>
      <c r="D917" s="64">
        <v>702319307</v>
      </c>
      <c r="E917" s="32" t="s">
        <v>232</v>
      </c>
      <c r="F917" s="32" t="s">
        <v>495</v>
      </c>
      <c r="G917" s="32" t="str">
        <f t="shared" si="88"/>
        <v>Электротехника и электроника: ЭУМК / Немцов М.В.</v>
      </c>
      <c r="H917" s="69">
        <v>2025</v>
      </c>
      <c r="I917" s="41" t="s">
        <v>159</v>
      </c>
      <c r="J917" s="34"/>
      <c r="K917" s="42">
        <v>350.4</v>
      </c>
      <c r="L917" s="34"/>
      <c r="M917" s="42">
        <v>17499.599999999999</v>
      </c>
      <c r="N917" s="38">
        <f t="shared" si="86"/>
        <v>0</v>
      </c>
      <c r="O917" s="39" t="str">
        <f t="shared" si="87"/>
        <v>Аннотация</v>
      </c>
      <c r="P917" s="40" t="s">
        <v>496</v>
      </c>
    </row>
    <row r="918" spans="1:16" ht="90" x14ac:dyDescent="0.25">
      <c r="A918" s="51" t="s">
        <v>478</v>
      </c>
      <c r="B918" s="29" t="s">
        <v>367</v>
      </c>
      <c r="C918" s="47"/>
      <c r="D918" s="64">
        <v>702319318</v>
      </c>
      <c r="E918" s="32" t="s">
        <v>238</v>
      </c>
      <c r="F918" s="32" t="s">
        <v>491</v>
      </c>
      <c r="G918" s="32" t="str">
        <f t="shared" si="88"/>
        <v>Правовое обеспечение профессиональной деятельности: ЭУМК / Румынина В.В.</v>
      </c>
      <c r="H918" s="69">
        <v>2025</v>
      </c>
      <c r="I918" s="41" t="s">
        <v>159</v>
      </c>
      <c r="J918" s="34"/>
      <c r="K918" s="42">
        <v>259.2</v>
      </c>
      <c r="L918" s="34"/>
      <c r="M918" s="42">
        <v>12950.4</v>
      </c>
      <c r="N918" s="38">
        <f t="shared" si="86"/>
        <v>0</v>
      </c>
      <c r="O918" s="39" t="str">
        <f t="shared" si="87"/>
        <v>Аннотация</v>
      </c>
      <c r="P918" s="40" t="s">
        <v>492</v>
      </c>
    </row>
    <row r="919" spans="1:16" ht="90" x14ac:dyDescent="0.25">
      <c r="A919" s="51" t="s">
        <v>478</v>
      </c>
      <c r="B919" s="29" t="s">
        <v>368</v>
      </c>
      <c r="C919" s="47"/>
      <c r="D919" s="64">
        <v>702319301</v>
      </c>
      <c r="E919" s="32" t="s">
        <v>487</v>
      </c>
      <c r="F919" s="32" t="s">
        <v>488</v>
      </c>
      <c r="G919" s="32" t="str">
        <f t="shared" si="88"/>
        <v>Инженерная графика: ЭУМК / Муравьев С.Н.</v>
      </c>
      <c r="H919" s="69">
        <v>2025</v>
      </c>
      <c r="I919" s="41" t="s">
        <v>159</v>
      </c>
      <c r="J919" s="34"/>
      <c r="K919" s="42">
        <v>296.39999999999998</v>
      </c>
      <c r="L919" s="34"/>
      <c r="M919" s="42">
        <v>14799.599999999999</v>
      </c>
      <c r="N919" s="38">
        <f t="shared" si="86"/>
        <v>0</v>
      </c>
      <c r="O919" s="39" t="str">
        <f t="shared" si="87"/>
        <v>Аннотация</v>
      </c>
      <c r="P919" s="40" t="s">
        <v>489</v>
      </c>
    </row>
    <row r="920" spans="1:16" ht="90" x14ac:dyDescent="0.25">
      <c r="A920" s="51" t="s">
        <v>478</v>
      </c>
      <c r="B920" s="29" t="s">
        <v>368</v>
      </c>
      <c r="C920" s="47"/>
      <c r="D920" s="64">
        <v>702319307</v>
      </c>
      <c r="E920" s="32" t="s">
        <v>232</v>
      </c>
      <c r="F920" s="32" t="s">
        <v>495</v>
      </c>
      <c r="G920" s="32" t="str">
        <f t="shared" si="88"/>
        <v>Электротехника и электроника: ЭУМК / Немцов М.В.</v>
      </c>
      <c r="H920" s="69">
        <v>2025</v>
      </c>
      <c r="I920" s="41" t="s">
        <v>159</v>
      </c>
      <c r="J920" s="34"/>
      <c r="K920" s="42">
        <v>350.4</v>
      </c>
      <c r="L920" s="34"/>
      <c r="M920" s="42">
        <v>17499.599999999999</v>
      </c>
      <c r="N920" s="38">
        <f t="shared" si="86"/>
        <v>0</v>
      </c>
      <c r="O920" s="39" t="str">
        <f t="shared" si="87"/>
        <v>Аннотация</v>
      </c>
      <c r="P920" s="40" t="s">
        <v>496</v>
      </c>
    </row>
    <row r="921" spans="1:16" ht="90" x14ac:dyDescent="0.25">
      <c r="A921" s="51" t="s">
        <v>478</v>
      </c>
      <c r="B921" s="29" t="s">
        <v>368</v>
      </c>
      <c r="C921" s="47"/>
      <c r="D921" s="64">
        <v>702319318</v>
      </c>
      <c r="E921" s="32" t="s">
        <v>238</v>
      </c>
      <c r="F921" s="32" t="s">
        <v>491</v>
      </c>
      <c r="G921" s="32" t="str">
        <f t="shared" si="88"/>
        <v>Правовое обеспечение профессиональной деятельности: ЭУМК / Румынина В.В.</v>
      </c>
      <c r="H921" s="69">
        <v>2025</v>
      </c>
      <c r="I921" s="41" t="s">
        <v>159</v>
      </c>
      <c r="J921" s="34"/>
      <c r="K921" s="42">
        <v>259.2</v>
      </c>
      <c r="L921" s="34"/>
      <c r="M921" s="42">
        <v>12950.4</v>
      </c>
      <c r="N921" s="38">
        <f t="shared" si="86"/>
        <v>0</v>
      </c>
      <c r="O921" s="39" t="str">
        <f t="shared" si="87"/>
        <v>Аннотация</v>
      </c>
      <c r="P921" s="40" t="s">
        <v>492</v>
      </c>
    </row>
    <row r="922" spans="1:16" ht="45" x14ac:dyDescent="0.25">
      <c r="A922" s="51" t="s">
        <v>478</v>
      </c>
      <c r="B922" s="29" t="s">
        <v>369</v>
      </c>
      <c r="C922" s="47"/>
      <c r="D922" s="64">
        <v>702319960</v>
      </c>
      <c r="E922" s="32" t="s">
        <v>1463</v>
      </c>
      <c r="F922" s="32" t="s">
        <v>1466</v>
      </c>
      <c r="G922" s="32" t="str">
        <f t="shared" si="88"/>
        <v>Диагностика и ремонт бензинового двигателя легкового автомобиля: ПУМ / Ашихмин С.А.</v>
      </c>
      <c r="H922" s="69">
        <v>2025</v>
      </c>
      <c r="I922" s="41" t="s">
        <v>512</v>
      </c>
      <c r="J922" s="34"/>
      <c r="K922" s="42">
        <v>123.6</v>
      </c>
      <c r="L922" s="34"/>
      <c r="M922" s="42">
        <v>6200.4</v>
      </c>
      <c r="N922" s="38">
        <f t="shared" si="86"/>
        <v>0</v>
      </c>
      <c r="O922" s="39" t="str">
        <f t="shared" si="87"/>
        <v>Аннотация</v>
      </c>
      <c r="P922" s="40" t="s">
        <v>1467</v>
      </c>
    </row>
    <row r="923" spans="1:16" ht="45" x14ac:dyDescent="0.25">
      <c r="A923" s="51" t="s">
        <v>478</v>
      </c>
      <c r="B923" s="29" t="s">
        <v>369</v>
      </c>
      <c r="C923" s="47"/>
      <c r="D923" s="64">
        <v>701319961</v>
      </c>
      <c r="E923" s="32" t="s">
        <v>1463</v>
      </c>
      <c r="F923" s="32" t="s">
        <v>1468</v>
      </c>
      <c r="G923" s="32" t="str">
        <f t="shared" si="88"/>
        <v>Диагностика и ремонт дизельного двигателя легкового автомобиля: ПУМ / Ашихмин С.А.</v>
      </c>
      <c r="H923" s="69">
        <v>2025</v>
      </c>
      <c r="I923" s="41" t="s">
        <v>512</v>
      </c>
      <c r="J923" s="34"/>
      <c r="K923" s="42">
        <v>123.6</v>
      </c>
      <c r="L923" s="34"/>
      <c r="M923" s="42">
        <v>6200.4</v>
      </c>
      <c r="N923" s="38">
        <f t="shared" si="86"/>
        <v>0</v>
      </c>
      <c r="O923" s="39" t="str">
        <f t="shared" si="87"/>
        <v>Аннотация</v>
      </c>
      <c r="P923" s="40" t="s">
        <v>1469</v>
      </c>
    </row>
    <row r="924" spans="1:16" ht="45" x14ac:dyDescent="0.25">
      <c r="A924" s="51" t="s">
        <v>478</v>
      </c>
      <c r="B924" s="29" t="s">
        <v>369</v>
      </c>
      <c r="C924" s="47"/>
      <c r="D924" s="64">
        <v>701320110</v>
      </c>
      <c r="E924" s="32" t="s">
        <v>1463</v>
      </c>
      <c r="F924" s="32" t="s">
        <v>1470</v>
      </c>
      <c r="G924" s="32" t="str">
        <f t="shared" si="88"/>
        <v>Диагностика и ремонт системы управления легкового автомобиля: ПУМ / Ашихмин С.А.</v>
      </c>
      <c r="H924" s="69">
        <v>2025</v>
      </c>
      <c r="I924" s="41" t="s">
        <v>512</v>
      </c>
      <c r="J924" s="34"/>
      <c r="K924" s="42">
        <v>123.6</v>
      </c>
      <c r="L924" s="34"/>
      <c r="M924" s="42">
        <v>6200.4</v>
      </c>
      <c r="N924" s="38">
        <f t="shared" si="86"/>
        <v>0</v>
      </c>
      <c r="O924" s="39" t="str">
        <f t="shared" si="87"/>
        <v>Аннотация</v>
      </c>
      <c r="P924" s="40" t="s">
        <v>1471</v>
      </c>
    </row>
    <row r="925" spans="1:16" ht="45" x14ac:dyDescent="0.25">
      <c r="A925" s="51" t="s">
        <v>478</v>
      </c>
      <c r="B925" s="29" t="s">
        <v>369</v>
      </c>
      <c r="C925" s="47"/>
      <c r="D925" s="64">
        <v>701320109</v>
      </c>
      <c r="E925" s="32" t="s">
        <v>1463</v>
      </c>
      <c r="F925" s="32" t="s">
        <v>1472</v>
      </c>
      <c r="G925" s="32" t="str">
        <f t="shared" si="88"/>
        <v>Диагностика и ремонт ходовой части легкового автомобиля: ПУМ / Ашихмин С.А.</v>
      </c>
      <c r="H925" s="69">
        <v>2025</v>
      </c>
      <c r="I925" s="41" t="s">
        <v>512</v>
      </c>
      <c r="J925" s="34"/>
      <c r="K925" s="42">
        <v>123.6</v>
      </c>
      <c r="L925" s="34"/>
      <c r="M925" s="42">
        <v>6200.4</v>
      </c>
      <c r="N925" s="38">
        <f t="shared" si="86"/>
        <v>0</v>
      </c>
      <c r="O925" s="39" t="str">
        <f t="shared" si="87"/>
        <v>Аннотация</v>
      </c>
      <c r="P925" s="40" t="s">
        <v>1473</v>
      </c>
    </row>
    <row r="926" spans="1:16" ht="90" x14ac:dyDescent="0.25">
      <c r="A926" s="51" t="s">
        <v>478</v>
      </c>
      <c r="B926" s="29" t="s">
        <v>369</v>
      </c>
      <c r="C926" s="47"/>
      <c r="D926" s="64">
        <v>701320161</v>
      </c>
      <c r="E926" s="32" t="s">
        <v>1463</v>
      </c>
      <c r="F926" s="32" t="s">
        <v>1474</v>
      </c>
      <c r="G926" s="32" t="str">
        <f t="shared" si="88"/>
        <v>Оборудование и инструменты для выполнения работ по компетенции "Ремонт и обслуживание легковых автомобилей": ПУМ / Ашихмин С.А.</v>
      </c>
      <c r="H926" s="69">
        <v>2025</v>
      </c>
      <c r="I926" s="41" t="s">
        <v>512</v>
      </c>
      <c r="J926" s="34"/>
      <c r="K926" s="42">
        <v>123.6</v>
      </c>
      <c r="L926" s="34"/>
      <c r="M926" s="42">
        <v>6200.4</v>
      </c>
      <c r="N926" s="38">
        <f t="shared" ref="N926:N989" si="89">J926*K926+L926*M926</f>
        <v>0</v>
      </c>
      <c r="O926" s="39" t="str">
        <f t="shared" ref="O926:O982" si="90">HYPERLINK(P926,"Аннотация")</f>
        <v>Аннотация</v>
      </c>
      <c r="P926" s="40" t="s">
        <v>1475</v>
      </c>
    </row>
    <row r="927" spans="1:16" ht="45" x14ac:dyDescent="0.25">
      <c r="A927" s="51" t="s">
        <v>478</v>
      </c>
      <c r="B927" s="29" t="s">
        <v>369</v>
      </c>
      <c r="C927" s="47"/>
      <c r="D927" s="64">
        <v>701320388</v>
      </c>
      <c r="E927" s="32" t="s">
        <v>1463</v>
      </c>
      <c r="F927" s="32" t="s">
        <v>1476</v>
      </c>
      <c r="G927" s="32" t="str">
        <f t="shared" si="88"/>
        <v>Организация рабочей среды для компетенции "Окраска автомобиля": ПУМ / Ашихмин С.А.</v>
      </c>
      <c r="H927" s="69">
        <v>2025</v>
      </c>
      <c r="I927" s="41" t="s">
        <v>512</v>
      </c>
      <c r="J927" s="34"/>
      <c r="K927" s="42">
        <v>123.6</v>
      </c>
      <c r="L927" s="34"/>
      <c r="M927" s="42">
        <v>6200.4</v>
      </c>
      <c r="N927" s="38">
        <f t="shared" si="89"/>
        <v>0</v>
      </c>
      <c r="O927" s="39" t="str">
        <f t="shared" si="90"/>
        <v>Аннотация</v>
      </c>
      <c r="P927" s="40" t="s">
        <v>1477</v>
      </c>
    </row>
    <row r="928" spans="1:16" ht="60" x14ac:dyDescent="0.25">
      <c r="A928" s="51" t="s">
        <v>478</v>
      </c>
      <c r="B928" s="29" t="s">
        <v>369</v>
      </c>
      <c r="C928" s="47"/>
      <c r="D928" s="64">
        <v>701320185</v>
      </c>
      <c r="E928" s="32" t="s">
        <v>1463</v>
      </c>
      <c r="F928" s="32" t="s">
        <v>1478</v>
      </c>
      <c r="G928" s="32" t="str">
        <f t="shared" si="88"/>
        <v>Организация рабочей среды для компетенции "Ремонт и обслуживание легковых автомобилей": ПУМ / Ашихмин С.А.</v>
      </c>
      <c r="H928" s="69">
        <v>2025</v>
      </c>
      <c r="I928" s="41" t="s">
        <v>512</v>
      </c>
      <c r="J928" s="34"/>
      <c r="K928" s="42">
        <v>123.6</v>
      </c>
      <c r="L928" s="34"/>
      <c r="M928" s="42">
        <v>6200.4</v>
      </c>
      <c r="N928" s="38">
        <f t="shared" si="89"/>
        <v>0</v>
      </c>
      <c r="O928" s="39" t="str">
        <f t="shared" si="90"/>
        <v>Аннотация</v>
      </c>
      <c r="P928" s="40" t="s">
        <v>1479</v>
      </c>
    </row>
    <row r="929" spans="1:16" ht="60" x14ac:dyDescent="0.25">
      <c r="A929" s="51" t="s">
        <v>478</v>
      </c>
      <c r="B929" s="29" t="s">
        <v>369</v>
      </c>
      <c r="C929" s="47"/>
      <c r="D929" s="64">
        <v>701320257</v>
      </c>
      <c r="E929" s="32" t="s">
        <v>1482</v>
      </c>
      <c r="F929" s="32" t="s">
        <v>1483</v>
      </c>
      <c r="G929" s="32" t="str">
        <f t="shared" si="88"/>
        <v>Диагностика и ремонт системы отопления и кондиционирования воздуха: ПУМ / Базанов А.В.</v>
      </c>
      <c r="H929" s="69">
        <v>2025</v>
      </c>
      <c r="I929" s="41" t="s">
        <v>512</v>
      </c>
      <c r="J929" s="34"/>
      <c r="K929" s="42">
        <v>123.6</v>
      </c>
      <c r="L929" s="34"/>
      <c r="M929" s="42">
        <v>6200.4</v>
      </c>
      <c r="N929" s="38">
        <f t="shared" si="89"/>
        <v>0</v>
      </c>
      <c r="O929" s="39" t="str">
        <f t="shared" si="90"/>
        <v>Аннотация</v>
      </c>
      <c r="P929" s="40" t="s">
        <v>1484</v>
      </c>
    </row>
    <row r="930" spans="1:16" ht="60" x14ac:dyDescent="0.25">
      <c r="A930" s="51" t="s">
        <v>478</v>
      </c>
      <c r="B930" s="29" t="s">
        <v>369</v>
      </c>
      <c r="C930" s="47"/>
      <c r="D930" s="64">
        <v>701320258</v>
      </c>
      <c r="E930" s="32" t="s">
        <v>1482</v>
      </c>
      <c r="F930" s="32" t="s">
        <v>1485</v>
      </c>
      <c r="G930" s="32" t="str">
        <f t="shared" si="88"/>
        <v>Организация рабочей среды для компетенции "Обслуживание грузовой техники": ПУМ / Базанов А.В.</v>
      </c>
      <c r="H930" s="69">
        <v>2025</v>
      </c>
      <c r="I930" s="41" t="s">
        <v>512</v>
      </c>
      <c r="J930" s="34"/>
      <c r="K930" s="42">
        <v>123.6</v>
      </c>
      <c r="L930" s="34"/>
      <c r="M930" s="42">
        <v>6200.4</v>
      </c>
      <c r="N930" s="38">
        <f t="shared" si="89"/>
        <v>0</v>
      </c>
      <c r="O930" s="39" t="str">
        <f t="shared" si="90"/>
        <v>Аннотация</v>
      </c>
      <c r="P930" s="40" t="s">
        <v>1486</v>
      </c>
    </row>
    <row r="931" spans="1:16" ht="90" x14ac:dyDescent="0.25">
      <c r="A931" s="51" t="s">
        <v>478</v>
      </c>
      <c r="B931" s="29" t="s">
        <v>369</v>
      </c>
      <c r="C931" s="47"/>
      <c r="D931" s="64">
        <v>701320497</v>
      </c>
      <c r="E931" s="32" t="s">
        <v>1487</v>
      </c>
      <c r="F931" s="32" t="s">
        <v>1488</v>
      </c>
      <c r="G931" s="32" t="str">
        <f t="shared" si="88"/>
        <v>Виртуальный комплекс для подготовки к демонстрационному экзамену  по компетенции «Ремонт и обслуживание легковых автомобилей» / Банных С.Б.</v>
      </c>
      <c r="H931" s="69">
        <v>2025</v>
      </c>
      <c r="I931" s="41" t="s">
        <v>538</v>
      </c>
      <c r="J931" s="34"/>
      <c r="K931" s="42">
        <v>468</v>
      </c>
      <c r="L931" s="34"/>
      <c r="M931" s="42">
        <v>23400</v>
      </c>
      <c r="N931" s="38">
        <f t="shared" si="89"/>
        <v>0</v>
      </c>
      <c r="O931" s="39" t="str">
        <f t="shared" si="90"/>
        <v>Аннотация</v>
      </c>
      <c r="P931" s="40" t="s">
        <v>1489</v>
      </c>
    </row>
    <row r="932" spans="1:16" ht="45" x14ac:dyDescent="0.25">
      <c r="A932" s="51" t="s">
        <v>478</v>
      </c>
      <c r="B932" s="29" t="s">
        <v>369</v>
      </c>
      <c r="C932" s="47"/>
      <c r="D932" s="64">
        <v>702319510</v>
      </c>
      <c r="E932" s="32" t="s">
        <v>284</v>
      </c>
      <c r="F932" s="32" t="s">
        <v>1281</v>
      </c>
      <c r="G932" s="32" t="str">
        <f t="shared" si="88"/>
        <v>Техническая механика: ЭУМК / Вереина Л.И.</v>
      </c>
      <c r="H932" s="69">
        <v>2025</v>
      </c>
      <c r="I932" s="41" t="s">
        <v>159</v>
      </c>
      <c r="J932" s="34"/>
      <c r="K932" s="42">
        <v>330</v>
      </c>
      <c r="L932" s="34"/>
      <c r="M932" s="42">
        <v>16500</v>
      </c>
      <c r="N932" s="38">
        <f t="shared" si="89"/>
        <v>0</v>
      </c>
      <c r="O932" s="39" t="str">
        <f t="shared" si="90"/>
        <v>Аннотация</v>
      </c>
      <c r="P932" s="40" t="s">
        <v>1282</v>
      </c>
    </row>
    <row r="933" spans="1:16" ht="45" x14ac:dyDescent="0.25">
      <c r="A933" s="51" t="s">
        <v>478</v>
      </c>
      <c r="B933" s="29" t="s">
        <v>369</v>
      </c>
      <c r="C933" s="47"/>
      <c r="D933" s="64">
        <v>701319962</v>
      </c>
      <c r="E933" s="32" t="s">
        <v>1490</v>
      </c>
      <c r="F933" s="32" t="s">
        <v>1491</v>
      </c>
      <c r="G933" s="32" t="str">
        <f t="shared" si="88"/>
        <v>Техника нанесения рисунка на кузов автомобиля: ПУМ / Виноградов В.М.</v>
      </c>
      <c r="H933" s="69">
        <v>2025</v>
      </c>
      <c r="I933" s="41" t="s">
        <v>512</v>
      </c>
      <c r="J933" s="34"/>
      <c r="K933" s="42">
        <v>123.6</v>
      </c>
      <c r="L933" s="34"/>
      <c r="M933" s="42">
        <v>6200.4</v>
      </c>
      <c r="N933" s="38">
        <f t="shared" si="89"/>
        <v>0</v>
      </c>
      <c r="O933" s="39" t="str">
        <f t="shared" si="90"/>
        <v>Аннотация</v>
      </c>
      <c r="P933" s="40" t="s">
        <v>1492</v>
      </c>
    </row>
    <row r="934" spans="1:16" ht="45" x14ac:dyDescent="0.25">
      <c r="A934" s="51" t="s">
        <v>478</v>
      </c>
      <c r="B934" s="29" t="s">
        <v>369</v>
      </c>
      <c r="C934" s="47"/>
      <c r="D934" s="64">
        <v>701319702</v>
      </c>
      <c r="E934" s="32" t="s">
        <v>1490</v>
      </c>
      <c r="F934" s="32" t="s">
        <v>1590</v>
      </c>
      <c r="G934" s="32" t="str">
        <f t="shared" si="88"/>
        <v>Техническое обслуживание и ремонт шасси автомобилей: ЭУМК / Виноградов В.М.</v>
      </c>
      <c r="H934" s="69">
        <v>2025</v>
      </c>
      <c r="I934" s="41" t="s">
        <v>159</v>
      </c>
      <c r="J934" s="34"/>
      <c r="K934" s="42">
        <v>283.2</v>
      </c>
      <c r="L934" s="34"/>
      <c r="M934" s="42">
        <v>14150.4</v>
      </c>
      <c r="N934" s="38">
        <f t="shared" si="89"/>
        <v>0</v>
      </c>
      <c r="O934" s="39" t="str">
        <f t="shared" si="90"/>
        <v>Аннотация</v>
      </c>
      <c r="P934" s="40" t="s">
        <v>1591</v>
      </c>
    </row>
    <row r="935" spans="1:16" ht="60" x14ac:dyDescent="0.25">
      <c r="A935" s="51" t="s">
        <v>478</v>
      </c>
      <c r="B935" s="29" t="s">
        <v>369</v>
      </c>
      <c r="C935" s="47"/>
      <c r="D935" s="64">
        <v>701319703</v>
      </c>
      <c r="E935" s="32" t="s">
        <v>1490</v>
      </c>
      <c r="F935" s="32" t="s">
        <v>1592</v>
      </c>
      <c r="G935" s="32" t="str">
        <f t="shared" si="88"/>
        <v>Технологические процессы технического обслуживания и ремонта автомобилей: ЭУМК / Виноградов В.М.</v>
      </c>
      <c r="H935" s="69">
        <v>2025</v>
      </c>
      <c r="I935" s="41" t="s">
        <v>159</v>
      </c>
      <c r="J935" s="34"/>
      <c r="K935" s="42">
        <v>273.59999999999997</v>
      </c>
      <c r="L935" s="34"/>
      <c r="M935" s="42">
        <v>13700.4</v>
      </c>
      <c r="N935" s="38">
        <f t="shared" si="89"/>
        <v>0</v>
      </c>
      <c r="O935" s="39" t="str">
        <f t="shared" si="90"/>
        <v>Аннотация</v>
      </c>
      <c r="P935" s="40" t="s">
        <v>1593</v>
      </c>
    </row>
    <row r="936" spans="1:16" ht="45" x14ac:dyDescent="0.25">
      <c r="A936" s="51" t="s">
        <v>478</v>
      </c>
      <c r="B936" s="29" t="s">
        <v>369</v>
      </c>
      <c r="C936" s="47"/>
      <c r="D936" s="64">
        <v>701319501</v>
      </c>
      <c r="E936" s="32" t="s">
        <v>1594</v>
      </c>
      <c r="F936" s="32" t="s">
        <v>1595</v>
      </c>
      <c r="G936" s="32" t="str">
        <f t="shared" ref="G936:G989" si="91">F936 &amp; " / " &amp; E936</f>
        <v>Техническое обслуживание автомобильных двигателей: ЭУМК / Власов В.М.</v>
      </c>
      <c r="H936" s="69">
        <v>2025</v>
      </c>
      <c r="I936" s="41" t="s">
        <v>159</v>
      </c>
      <c r="J936" s="34"/>
      <c r="K936" s="42">
        <v>357.59999999999997</v>
      </c>
      <c r="L936" s="34"/>
      <c r="M936" s="42">
        <v>17900.399999999998</v>
      </c>
      <c r="N936" s="38">
        <f t="shared" si="89"/>
        <v>0</v>
      </c>
      <c r="O936" s="39" t="str">
        <f t="shared" si="90"/>
        <v>Аннотация</v>
      </c>
      <c r="P936" s="40" t="s">
        <v>1596</v>
      </c>
    </row>
    <row r="937" spans="1:16" ht="45" x14ac:dyDescent="0.25">
      <c r="A937" s="51" t="s">
        <v>478</v>
      </c>
      <c r="B937" s="29" t="s">
        <v>369</v>
      </c>
      <c r="C937" s="47"/>
      <c r="D937" s="64">
        <v>701319841</v>
      </c>
      <c r="E937" s="32" t="s">
        <v>1597</v>
      </c>
      <c r="F937" s="32" t="s">
        <v>1598</v>
      </c>
      <c r="G937" s="32" t="str">
        <f t="shared" si="91"/>
        <v>Техническая документация: ЭУМК / Гаврилова С.А.</v>
      </c>
      <c r="H937" s="69">
        <v>2025</v>
      </c>
      <c r="I937" s="41" t="s">
        <v>159</v>
      </c>
      <c r="J937" s="34"/>
      <c r="K937" s="42">
        <v>266.39999999999998</v>
      </c>
      <c r="L937" s="34"/>
      <c r="M937" s="42">
        <v>13299.6</v>
      </c>
      <c r="N937" s="38">
        <f t="shared" si="89"/>
        <v>0</v>
      </c>
      <c r="O937" s="39" t="str">
        <f t="shared" si="90"/>
        <v>Аннотация</v>
      </c>
      <c r="P937" s="40" t="s">
        <v>1599</v>
      </c>
    </row>
    <row r="938" spans="1:16" ht="45" x14ac:dyDescent="0.25">
      <c r="A938" s="51" t="s">
        <v>478</v>
      </c>
      <c r="B938" s="29" t="s">
        <v>369</v>
      </c>
      <c r="C938" s="47"/>
      <c r="D938" s="64">
        <v>701319736</v>
      </c>
      <c r="E938" s="32" t="s">
        <v>1600</v>
      </c>
      <c r="F938" s="32" t="s">
        <v>1601</v>
      </c>
      <c r="G938" s="32" t="str">
        <f t="shared" si="91"/>
        <v>Автомобильные эксплуатационные материалы / Геленов А.А.</v>
      </c>
      <c r="H938" s="69">
        <v>2025</v>
      </c>
      <c r="I938" s="41" t="s">
        <v>159</v>
      </c>
      <c r="J938" s="34"/>
      <c r="K938" s="42">
        <v>303.59999999999997</v>
      </c>
      <c r="L938" s="34"/>
      <c r="M938" s="42">
        <v>15200.4</v>
      </c>
      <c r="N938" s="38">
        <f t="shared" si="89"/>
        <v>0</v>
      </c>
      <c r="O938" s="39" t="str">
        <f t="shared" si="90"/>
        <v>Аннотация</v>
      </c>
      <c r="P938" s="40" t="s">
        <v>1602</v>
      </c>
    </row>
    <row r="939" spans="1:16" ht="45" x14ac:dyDescent="0.25">
      <c r="A939" s="51" t="s">
        <v>478</v>
      </c>
      <c r="B939" s="29" t="s">
        <v>369</v>
      </c>
      <c r="C939" s="47"/>
      <c r="D939" s="64">
        <v>701320345</v>
      </c>
      <c r="E939" s="32" t="s">
        <v>365</v>
      </c>
      <c r="F939" s="32" t="s">
        <v>1603</v>
      </c>
      <c r="G939" s="32" t="str">
        <f t="shared" si="91"/>
        <v>Охрана труда. Автомобильный транспорт: ЭУМК / Графкина М.В.</v>
      </c>
      <c r="H939" s="69">
        <v>2025</v>
      </c>
      <c r="I939" s="41" t="s">
        <v>159</v>
      </c>
      <c r="J939" s="34"/>
      <c r="K939" s="42">
        <v>199.2</v>
      </c>
      <c r="L939" s="34"/>
      <c r="M939" s="42">
        <v>9950.4</v>
      </c>
      <c r="N939" s="38">
        <f t="shared" si="89"/>
        <v>0</v>
      </c>
      <c r="O939" s="39" t="str">
        <f t="shared" si="90"/>
        <v>Аннотация</v>
      </c>
      <c r="P939" s="40" t="s">
        <v>1604</v>
      </c>
    </row>
    <row r="940" spans="1:16" ht="75" x14ac:dyDescent="0.25">
      <c r="A940" s="51" t="s">
        <v>478</v>
      </c>
      <c r="B940" s="29" t="s">
        <v>369</v>
      </c>
      <c r="C940" s="47"/>
      <c r="D940" s="64">
        <v>701320496</v>
      </c>
      <c r="E940" s="32" t="s">
        <v>1504</v>
      </c>
      <c r="F940" s="32" t="s">
        <v>1505</v>
      </c>
      <c r="G940" s="32" t="str">
        <f t="shared" si="91"/>
        <v>Виртуальный комплекс для подготовки к демонстрационному экзамену по компетенции «Окраска автомобиля» / Ефимов Д.Ю.</v>
      </c>
      <c r="H940" s="69">
        <v>2025</v>
      </c>
      <c r="I940" s="41" t="s">
        <v>538</v>
      </c>
      <c r="J940" s="34"/>
      <c r="K940" s="42">
        <v>524.4</v>
      </c>
      <c r="L940" s="34"/>
      <c r="M940" s="42">
        <v>26199.599999999999</v>
      </c>
      <c r="N940" s="38">
        <f t="shared" si="89"/>
        <v>0</v>
      </c>
      <c r="O940" s="39" t="str">
        <f t="shared" si="90"/>
        <v>Аннотация</v>
      </c>
      <c r="P940" s="40" t="s">
        <v>1506</v>
      </c>
    </row>
    <row r="941" spans="1:16" ht="45" x14ac:dyDescent="0.25">
      <c r="A941" s="51" t="s">
        <v>478</v>
      </c>
      <c r="B941" s="29" t="s">
        <v>369</v>
      </c>
      <c r="C941" s="47"/>
      <c r="D941" s="64">
        <v>701319550</v>
      </c>
      <c r="E941" s="32" t="s">
        <v>1605</v>
      </c>
      <c r="F941" s="32" t="s">
        <v>1606</v>
      </c>
      <c r="G941" s="32" t="str">
        <f t="shared" si="91"/>
        <v>Ремонт автомобильных двигателей: ЭУМК / Карагодин В.И.</v>
      </c>
      <c r="H941" s="69">
        <v>2025</v>
      </c>
      <c r="I941" s="41" t="s">
        <v>159</v>
      </c>
      <c r="J941" s="34"/>
      <c r="K941" s="42">
        <v>358.8</v>
      </c>
      <c r="L941" s="34"/>
      <c r="M941" s="42">
        <v>17949.599999999999</v>
      </c>
      <c r="N941" s="38">
        <f t="shared" si="89"/>
        <v>0</v>
      </c>
      <c r="O941" s="39" t="str">
        <f t="shared" si="90"/>
        <v>Аннотация</v>
      </c>
      <c r="P941" s="40" t="s">
        <v>1607</v>
      </c>
    </row>
    <row r="942" spans="1:16" ht="45" x14ac:dyDescent="0.25">
      <c r="A942" s="51" t="s">
        <v>478</v>
      </c>
      <c r="B942" s="29" t="s">
        <v>369</v>
      </c>
      <c r="C942" s="47"/>
      <c r="D942" s="64">
        <v>701320153</v>
      </c>
      <c r="E942" s="32" t="s">
        <v>1507</v>
      </c>
      <c r="F942" s="32" t="s">
        <v>1508</v>
      </c>
      <c r="G942" s="32" t="str">
        <f t="shared" si="91"/>
        <v>Диагностика и настройка системы пассивной безопасности (SRS): ПУМ / Козин Е.С.</v>
      </c>
      <c r="H942" s="69">
        <v>2025</v>
      </c>
      <c r="I942" s="41" t="s">
        <v>512</v>
      </c>
      <c r="J942" s="34"/>
      <c r="K942" s="42">
        <v>123.6</v>
      </c>
      <c r="L942" s="34"/>
      <c r="M942" s="42">
        <v>6200.4</v>
      </c>
      <c r="N942" s="38">
        <f t="shared" si="89"/>
        <v>0</v>
      </c>
      <c r="O942" s="39" t="str">
        <f t="shared" si="90"/>
        <v>Аннотация</v>
      </c>
      <c r="P942" s="40" t="s">
        <v>1509</v>
      </c>
    </row>
    <row r="943" spans="1:16" ht="45" x14ac:dyDescent="0.25">
      <c r="A943" s="51" t="s">
        <v>478</v>
      </c>
      <c r="B943" s="29" t="s">
        <v>369</v>
      </c>
      <c r="C943" s="47"/>
      <c r="D943" s="64">
        <v>701320256</v>
      </c>
      <c r="E943" s="32" t="s">
        <v>1507</v>
      </c>
      <c r="F943" s="32" t="s">
        <v>1510</v>
      </c>
      <c r="G943" s="32" t="str">
        <f t="shared" si="91"/>
        <v>Диагностика и ремонт электрической системы грузового автомобиля: ПУМ / Козин Е.С.</v>
      </c>
      <c r="H943" s="69">
        <v>2025</v>
      </c>
      <c r="I943" s="41" t="s">
        <v>512</v>
      </c>
      <c r="J943" s="34"/>
      <c r="K943" s="42">
        <v>123.6</v>
      </c>
      <c r="L943" s="34"/>
      <c r="M943" s="42">
        <v>6200.4</v>
      </c>
      <c r="N943" s="38">
        <f t="shared" si="89"/>
        <v>0</v>
      </c>
      <c r="O943" s="39" t="str">
        <f t="shared" si="90"/>
        <v>Аннотация</v>
      </c>
      <c r="P943" s="40" t="s">
        <v>1511</v>
      </c>
    </row>
    <row r="944" spans="1:16" ht="45" x14ac:dyDescent="0.25">
      <c r="A944" s="51" t="s">
        <v>478</v>
      </c>
      <c r="B944" s="29" t="s">
        <v>369</v>
      </c>
      <c r="C944" s="47"/>
      <c r="D944" s="64">
        <v>701320186</v>
      </c>
      <c r="E944" s="32" t="s">
        <v>1507</v>
      </c>
      <c r="F944" s="32" t="s">
        <v>1512</v>
      </c>
      <c r="G944" s="32" t="str">
        <f t="shared" si="91"/>
        <v>Технология окраски металлических частей кузова автомобиля: ПУМ / Козин Е.С.</v>
      </c>
      <c r="H944" s="69">
        <v>2025</v>
      </c>
      <c r="I944" s="41" t="s">
        <v>512</v>
      </c>
      <c r="J944" s="34"/>
      <c r="K944" s="42">
        <v>123.6</v>
      </c>
      <c r="L944" s="34"/>
      <c r="M944" s="42">
        <v>6200.4</v>
      </c>
      <c r="N944" s="38">
        <f t="shared" si="89"/>
        <v>0</v>
      </c>
      <c r="O944" s="39" t="str">
        <f t="shared" si="90"/>
        <v>Аннотация</v>
      </c>
      <c r="P944" s="40" t="s">
        <v>1513</v>
      </c>
    </row>
    <row r="945" spans="1:16" ht="45" x14ac:dyDescent="0.25">
      <c r="A945" s="51" t="s">
        <v>478</v>
      </c>
      <c r="B945" s="29" t="s">
        <v>369</v>
      </c>
      <c r="C945" s="47"/>
      <c r="D945" s="64">
        <v>701320187</v>
      </c>
      <c r="E945" s="32" t="s">
        <v>1507</v>
      </c>
      <c r="F945" s="32" t="s">
        <v>1514</v>
      </c>
      <c r="G945" s="32" t="str">
        <f t="shared" si="91"/>
        <v>Технология окраски неметаллических частей кузова автомобиля: ПУМ / Козин Е.С.</v>
      </c>
      <c r="H945" s="69">
        <v>2025</v>
      </c>
      <c r="I945" s="41" t="s">
        <v>512</v>
      </c>
      <c r="J945" s="34"/>
      <c r="K945" s="42">
        <v>123.6</v>
      </c>
      <c r="L945" s="34"/>
      <c r="M945" s="42">
        <v>6200.4</v>
      </c>
      <c r="N945" s="38">
        <f t="shared" si="89"/>
        <v>0</v>
      </c>
      <c r="O945" s="39" t="str">
        <f t="shared" si="90"/>
        <v>Аннотация</v>
      </c>
      <c r="P945" s="40" t="s">
        <v>1515</v>
      </c>
    </row>
    <row r="946" spans="1:16" ht="45" x14ac:dyDescent="0.25">
      <c r="A946" s="51" t="s">
        <v>478</v>
      </c>
      <c r="B946" s="29" t="s">
        <v>369</v>
      </c>
      <c r="C946" s="47"/>
      <c r="D946" s="64">
        <v>701320098</v>
      </c>
      <c r="E946" s="32" t="s">
        <v>1516</v>
      </c>
      <c r="F946" s="32" t="s">
        <v>1517</v>
      </c>
      <c r="G946" s="32" t="str">
        <f t="shared" si="91"/>
        <v>Диагностика и ремонт дизельного двигателя грузового автомобиля: ПУМ / Красовский В.Н.</v>
      </c>
      <c r="H946" s="69">
        <v>2025</v>
      </c>
      <c r="I946" s="41" t="s">
        <v>512</v>
      </c>
      <c r="J946" s="34"/>
      <c r="K946" s="42">
        <v>123.6</v>
      </c>
      <c r="L946" s="34"/>
      <c r="M946" s="42">
        <v>6200.4</v>
      </c>
      <c r="N946" s="38">
        <f t="shared" si="89"/>
        <v>0</v>
      </c>
      <c r="O946" s="39" t="str">
        <f t="shared" si="90"/>
        <v>Аннотация</v>
      </c>
      <c r="P946" s="40" t="s">
        <v>1518</v>
      </c>
    </row>
    <row r="947" spans="1:16" ht="60" x14ac:dyDescent="0.25">
      <c r="A947" s="51" t="s">
        <v>478</v>
      </c>
      <c r="B947" s="29" t="s">
        <v>369</v>
      </c>
      <c r="C947" s="47"/>
      <c r="D947" s="64">
        <v>701320099</v>
      </c>
      <c r="E947" s="32" t="s">
        <v>1516</v>
      </c>
      <c r="F947" s="32" t="s">
        <v>1519</v>
      </c>
      <c r="G947" s="32" t="str">
        <f t="shared" si="91"/>
        <v>Диагностика и ремонт электрооборудования дизельного двигателя грузового автомобиля: ПУМ / Красовский В.Н.</v>
      </c>
      <c r="H947" s="69">
        <v>2025</v>
      </c>
      <c r="I947" s="41" t="s">
        <v>512</v>
      </c>
      <c r="J947" s="34"/>
      <c r="K947" s="42">
        <v>123.6</v>
      </c>
      <c r="L947" s="34"/>
      <c r="M947" s="42">
        <v>6200.4</v>
      </c>
      <c r="N947" s="38">
        <f t="shared" si="89"/>
        <v>0</v>
      </c>
      <c r="O947" s="39" t="str">
        <f t="shared" si="90"/>
        <v>Аннотация</v>
      </c>
      <c r="P947" s="40" t="s">
        <v>1520</v>
      </c>
    </row>
    <row r="948" spans="1:16" ht="75" x14ac:dyDescent="0.25">
      <c r="A948" s="51" t="s">
        <v>478</v>
      </c>
      <c r="B948" s="29" t="s">
        <v>369</v>
      </c>
      <c r="C948" s="47"/>
      <c r="D948" s="64">
        <v>701320188</v>
      </c>
      <c r="E948" s="32" t="s">
        <v>1516</v>
      </c>
      <c r="F948" s="32" t="s">
        <v>1521</v>
      </c>
      <c r="G948" s="32" t="str">
        <f t="shared" si="91"/>
        <v>Оборудование и инструменты для выполнения работ по компетенции "Кузовной ремонт": ПУМ / Красовский В.Н.</v>
      </c>
      <c r="H948" s="69">
        <v>2025</v>
      </c>
      <c r="I948" s="41" t="s">
        <v>512</v>
      </c>
      <c r="J948" s="34"/>
      <c r="K948" s="42">
        <v>123.6</v>
      </c>
      <c r="L948" s="34"/>
      <c r="M948" s="42">
        <v>6200.4</v>
      </c>
      <c r="N948" s="38">
        <f t="shared" si="89"/>
        <v>0</v>
      </c>
      <c r="O948" s="39" t="str">
        <f t="shared" si="90"/>
        <v>Аннотация</v>
      </c>
      <c r="P948" s="40" t="s">
        <v>1522</v>
      </c>
    </row>
    <row r="949" spans="1:16" ht="75" x14ac:dyDescent="0.25">
      <c r="A949" s="51" t="s">
        <v>478</v>
      </c>
      <c r="B949" s="29" t="s">
        <v>369</v>
      </c>
      <c r="C949" s="47"/>
      <c r="D949" s="64">
        <v>701320189</v>
      </c>
      <c r="E949" s="32" t="s">
        <v>1516</v>
      </c>
      <c r="F949" s="32" t="s">
        <v>1523</v>
      </c>
      <c r="G949" s="32" t="str">
        <f t="shared" si="91"/>
        <v>Оборудование и инструменты для выполнения работ по компетенции "Обслуживание грузовой техники": ПУМ / Красовский В.Н.</v>
      </c>
      <c r="H949" s="69">
        <v>2025</v>
      </c>
      <c r="I949" s="41" t="s">
        <v>512</v>
      </c>
      <c r="J949" s="34"/>
      <c r="K949" s="42">
        <v>123.6</v>
      </c>
      <c r="L949" s="34"/>
      <c r="M949" s="42">
        <v>6200.4</v>
      </c>
      <c r="N949" s="38">
        <f t="shared" si="89"/>
        <v>0</v>
      </c>
      <c r="O949" s="39" t="str">
        <f t="shared" si="90"/>
        <v>Аннотация</v>
      </c>
      <c r="P949" s="40" t="s">
        <v>1524</v>
      </c>
    </row>
    <row r="950" spans="1:16" ht="60" x14ac:dyDescent="0.25">
      <c r="A950" s="51" t="s">
        <v>478</v>
      </c>
      <c r="B950" s="29" t="s">
        <v>369</v>
      </c>
      <c r="C950" s="47"/>
      <c r="D950" s="64">
        <v>702319551</v>
      </c>
      <c r="E950" s="32" t="s">
        <v>262</v>
      </c>
      <c r="F950" s="32" t="s">
        <v>832</v>
      </c>
      <c r="G950" s="32" t="str">
        <f t="shared" si="91"/>
        <v>Информационные технологии в профессиональной деятельности: ЭУМК / Михеева Е.В.</v>
      </c>
      <c r="H950" s="69">
        <v>2025</v>
      </c>
      <c r="I950" s="41" t="s">
        <v>159</v>
      </c>
      <c r="J950" s="34"/>
      <c r="K950" s="42">
        <v>314.39999999999998</v>
      </c>
      <c r="L950" s="34"/>
      <c r="M950" s="42">
        <v>15699.599999999999</v>
      </c>
      <c r="N950" s="38">
        <f t="shared" si="89"/>
        <v>0</v>
      </c>
      <c r="O950" s="39" t="str">
        <f t="shared" si="90"/>
        <v>Аннотация</v>
      </c>
      <c r="P950" s="40" t="s">
        <v>833</v>
      </c>
    </row>
    <row r="951" spans="1:16" ht="45" x14ac:dyDescent="0.25">
      <c r="A951" s="51" t="s">
        <v>478</v>
      </c>
      <c r="B951" s="29" t="s">
        <v>369</v>
      </c>
      <c r="C951" s="47"/>
      <c r="D951" s="64">
        <v>702319301</v>
      </c>
      <c r="E951" s="32" t="s">
        <v>487</v>
      </c>
      <c r="F951" s="32" t="s">
        <v>488</v>
      </c>
      <c r="G951" s="32" t="str">
        <f t="shared" si="91"/>
        <v>Инженерная графика: ЭУМК / Муравьев С.Н.</v>
      </c>
      <c r="H951" s="69">
        <v>2025</v>
      </c>
      <c r="I951" s="41" t="s">
        <v>159</v>
      </c>
      <c r="J951" s="34"/>
      <c r="K951" s="42">
        <v>296.39999999999998</v>
      </c>
      <c r="L951" s="34"/>
      <c r="M951" s="42">
        <v>14799.599999999999</v>
      </c>
      <c r="N951" s="38">
        <f t="shared" si="89"/>
        <v>0</v>
      </c>
      <c r="O951" s="39" t="str">
        <f t="shared" si="90"/>
        <v>Аннотация</v>
      </c>
      <c r="P951" s="40" t="s">
        <v>489</v>
      </c>
    </row>
    <row r="952" spans="1:16" ht="45" x14ac:dyDescent="0.25">
      <c r="A952" s="51" t="s">
        <v>478</v>
      </c>
      <c r="B952" s="29" t="s">
        <v>369</v>
      </c>
      <c r="C952" s="47"/>
      <c r="D952" s="64">
        <v>702319301</v>
      </c>
      <c r="E952" s="32" t="s">
        <v>487</v>
      </c>
      <c r="F952" s="32" t="s">
        <v>488</v>
      </c>
      <c r="G952" s="32" t="str">
        <f t="shared" si="91"/>
        <v>Инженерная графика: ЭУМК / Муравьев С.Н.</v>
      </c>
      <c r="H952" s="69">
        <v>2025</v>
      </c>
      <c r="I952" s="41" t="s">
        <v>159</v>
      </c>
      <c r="J952" s="34"/>
      <c r="K952" s="42">
        <v>296.39999999999998</v>
      </c>
      <c r="L952" s="34"/>
      <c r="M952" s="42">
        <v>14799.599999999999</v>
      </c>
      <c r="N952" s="38">
        <f t="shared" si="89"/>
        <v>0</v>
      </c>
      <c r="O952" s="39" t="str">
        <f t="shared" si="90"/>
        <v>Аннотация</v>
      </c>
      <c r="P952" s="40" t="s">
        <v>489</v>
      </c>
    </row>
    <row r="953" spans="1:16" ht="45" x14ac:dyDescent="0.25">
      <c r="A953" s="51" t="s">
        <v>478</v>
      </c>
      <c r="B953" s="29" t="s">
        <v>369</v>
      </c>
      <c r="C953" s="47"/>
      <c r="D953" s="64">
        <v>702319307</v>
      </c>
      <c r="E953" s="32" t="s">
        <v>232</v>
      </c>
      <c r="F953" s="32" t="s">
        <v>495</v>
      </c>
      <c r="G953" s="32" t="str">
        <f t="shared" si="91"/>
        <v>Электротехника и электроника: ЭУМК / Немцов М.В.</v>
      </c>
      <c r="H953" s="69">
        <v>2025</v>
      </c>
      <c r="I953" s="41" t="s">
        <v>159</v>
      </c>
      <c r="J953" s="34"/>
      <c r="K953" s="42">
        <v>350.4</v>
      </c>
      <c r="L953" s="34"/>
      <c r="M953" s="42">
        <v>17499.599999999999</v>
      </c>
      <c r="N953" s="38">
        <f t="shared" si="89"/>
        <v>0</v>
      </c>
      <c r="O953" s="39" t="str">
        <f t="shared" si="90"/>
        <v>Аннотация</v>
      </c>
      <c r="P953" s="40" t="s">
        <v>496</v>
      </c>
    </row>
    <row r="954" spans="1:16" ht="45" x14ac:dyDescent="0.25">
      <c r="A954" s="51" t="s">
        <v>478</v>
      </c>
      <c r="B954" s="29" t="s">
        <v>369</v>
      </c>
      <c r="C954" s="47"/>
      <c r="D954" s="64">
        <v>702319995</v>
      </c>
      <c r="E954" s="32" t="s">
        <v>1525</v>
      </c>
      <c r="F954" s="32" t="s">
        <v>1526</v>
      </c>
      <c r="G954" s="32" t="str">
        <f t="shared" si="91"/>
        <v>Диагностика и ремонт электрооборудования легкового автомобиля: ПУМ / Пехальский А.П.</v>
      </c>
      <c r="H954" s="69">
        <v>2025</v>
      </c>
      <c r="I954" s="41" t="s">
        <v>512</v>
      </c>
      <c r="J954" s="34"/>
      <c r="K954" s="42">
        <v>123.6</v>
      </c>
      <c r="L954" s="34"/>
      <c r="M954" s="42">
        <v>6200.4</v>
      </c>
      <c r="N954" s="38">
        <f t="shared" si="89"/>
        <v>0</v>
      </c>
      <c r="O954" s="39" t="str">
        <f t="shared" si="90"/>
        <v>Аннотация</v>
      </c>
      <c r="P954" s="40" t="s">
        <v>1527</v>
      </c>
    </row>
    <row r="955" spans="1:16" ht="75" x14ac:dyDescent="0.25">
      <c r="A955" s="51" t="s">
        <v>478</v>
      </c>
      <c r="B955" s="29" t="s">
        <v>369</v>
      </c>
      <c r="C955" s="47"/>
      <c r="D955" s="64">
        <v>701319740</v>
      </c>
      <c r="E955" s="32" t="s">
        <v>1525</v>
      </c>
      <c r="F955" s="32" t="s">
        <v>1608</v>
      </c>
      <c r="G955" s="32" t="str">
        <f t="shared" si="91"/>
        <v>Техническое обслуживание и ремонт электрооборудования и электронных систем автомобилей: ЭУМК / Пехальский А.П.</v>
      </c>
      <c r="H955" s="69">
        <v>2025</v>
      </c>
      <c r="I955" s="41" t="s">
        <v>159</v>
      </c>
      <c r="J955" s="34"/>
      <c r="K955" s="42">
        <v>282</v>
      </c>
      <c r="L955" s="34"/>
      <c r="M955" s="42">
        <v>14100</v>
      </c>
      <c r="N955" s="38">
        <f t="shared" si="89"/>
        <v>0</v>
      </c>
      <c r="O955" s="39" t="str">
        <f t="shared" si="90"/>
        <v>Аннотация</v>
      </c>
      <c r="P955" s="40" t="s">
        <v>1609</v>
      </c>
    </row>
    <row r="956" spans="1:16" ht="45" x14ac:dyDescent="0.25">
      <c r="A956" s="51" t="s">
        <v>478</v>
      </c>
      <c r="B956" s="29" t="s">
        <v>369</v>
      </c>
      <c r="C956" s="47"/>
      <c r="D956" s="64">
        <v>702319478</v>
      </c>
      <c r="E956" s="32" t="s">
        <v>1525</v>
      </c>
      <c r="F956" s="32" t="s">
        <v>1610</v>
      </c>
      <c r="G956" s="32" t="str">
        <f t="shared" si="91"/>
        <v>Устройство автомобилей и двигателей: ЭУМК / Пехальский А.П.</v>
      </c>
      <c r="H956" s="69">
        <v>2025</v>
      </c>
      <c r="I956" s="41" t="s">
        <v>159</v>
      </c>
      <c r="J956" s="34"/>
      <c r="K956" s="42">
        <v>398.4</v>
      </c>
      <c r="L956" s="34"/>
      <c r="M956" s="42">
        <v>19899.599999999999</v>
      </c>
      <c r="N956" s="38">
        <f t="shared" si="89"/>
        <v>0</v>
      </c>
      <c r="O956" s="39" t="str">
        <f t="shared" si="90"/>
        <v>Аннотация</v>
      </c>
      <c r="P956" s="40" t="s">
        <v>1611</v>
      </c>
    </row>
    <row r="957" spans="1:16" ht="45" x14ac:dyDescent="0.25">
      <c r="A957" s="51" t="s">
        <v>478</v>
      </c>
      <c r="B957" s="29" t="s">
        <v>369</v>
      </c>
      <c r="C957" s="47"/>
      <c r="D957" s="64">
        <v>701320118</v>
      </c>
      <c r="E957" s="32" t="s">
        <v>1528</v>
      </c>
      <c r="F957" s="32" t="s">
        <v>1529</v>
      </c>
      <c r="G957" s="32" t="str">
        <f t="shared" si="91"/>
        <v>Антикоррозийная обработка кузова: ПУМ / Плотицин М.Н.</v>
      </c>
      <c r="H957" s="69">
        <v>2025</v>
      </c>
      <c r="I957" s="41" t="s">
        <v>512</v>
      </c>
      <c r="J957" s="34"/>
      <c r="K957" s="42">
        <v>123.6</v>
      </c>
      <c r="L957" s="34"/>
      <c r="M957" s="42">
        <v>6200.4</v>
      </c>
      <c r="N957" s="38">
        <f t="shared" si="89"/>
        <v>0</v>
      </c>
      <c r="O957" s="39" t="str">
        <f t="shared" si="90"/>
        <v>Аннотация</v>
      </c>
      <c r="P957" s="40" t="s">
        <v>1530</v>
      </c>
    </row>
    <row r="958" spans="1:16" ht="45" x14ac:dyDescent="0.25">
      <c r="A958" s="51" t="s">
        <v>478</v>
      </c>
      <c r="B958" s="29" t="s">
        <v>369</v>
      </c>
      <c r="C958" s="47"/>
      <c r="D958" s="64">
        <v>701320171</v>
      </c>
      <c r="E958" s="32" t="s">
        <v>1531</v>
      </c>
      <c r="F958" s="32" t="s">
        <v>1532</v>
      </c>
      <c r="G958" s="32" t="str">
        <f t="shared" si="91"/>
        <v xml:space="preserve"> Типы конструкций кузова автомобиля: ПУМ / Полихов М.В.</v>
      </c>
      <c r="H958" s="69">
        <v>2025</v>
      </c>
      <c r="I958" s="41" t="s">
        <v>512</v>
      </c>
      <c r="J958" s="34"/>
      <c r="K958" s="42">
        <v>123.6</v>
      </c>
      <c r="L958" s="34"/>
      <c r="M958" s="42">
        <v>6200.4</v>
      </c>
      <c r="N958" s="38">
        <f t="shared" si="89"/>
        <v>0</v>
      </c>
      <c r="O958" s="39" t="str">
        <f t="shared" si="90"/>
        <v>Аннотация</v>
      </c>
      <c r="P958" s="40" t="s">
        <v>1533</v>
      </c>
    </row>
    <row r="959" spans="1:16" ht="45" x14ac:dyDescent="0.25">
      <c r="A959" s="51" t="s">
        <v>478</v>
      </c>
      <c r="B959" s="29" t="s">
        <v>369</v>
      </c>
      <c r="C959" s="47"/>
      <c r="D959" s="64">
        <v>701320150</v>
      </c>
      <c r="E959" s="32" t="s">
        <v>1531</v>
      </c>
      <c r="F959" s="32" t="s">
        <v>1534</v>
      </c>
      <c r="G959" s="32" t="str">
        <f t="shared" si="91"/>
        <v>Измерение геометрии кузова: ПУМ / Полихов М.В.</v>
      </c>
      <c r="H959" s="69">
        <v>2025</v>
      </c>
      <c r="I959" s="41" t="s">
        <v>512</v>
      </c>
      <c r="J959" s="34"/>
      <c r="K959" s="42">
        <v>123.6</v>
      </c>
      <c r="L959" s="34"/>
      <c r="M959" s="42">
        <v>6200.4</v>
      </c>
      <c r="N959" s="38">
        <f t="shared" si="89"/>
        <v>0</v>
      </c>
      <c r="O959" s="39" t="str">
        <f t="shared" si="90"/>
        <v>Аннотация</v>
      </c>
      <c r="P959" s="40" t="s">
        <v>1535</v>
      </c>
    </row>
    <row r="960" spans="1:16" ht="45" x14ac:dyDescent="0.25">
      <c r="A960" s="51" t="s">
        <v>478</v>
      </c>
      <c r="B960" s="29" t="s">
        <v>369</v>
      </c>
      <c r="C960" s="47"/>
      <c r="D960" s="64">
        <v>701320151</v>
      </c>
      <c r="E960" s="32" t="s">
        <v>1531</v>
      </c>
      <c r="F960" s="32" t="s">
        <v>1536</v>
      </c>
      <c r="G960" s="32" t="str">
        <f t="shared" si="91"/>
        <v>Правка геометрии кузова (работа на стапеле): ПУМ / Полихов М.В.</v>
      </c>
      <c r="H960" s="69">
        <v>2025</v>
      </c>
      <c r="I960" s="41" t="s">
        <v>512</v>
      </c>
      <c r="J960" s="34"/>
      <c r="K960" s="42">
        <v>123.6</v>
      </c>
      <c r="L960" s="34"/>
      <c r="M960" s="42">
        <v>6200.4</v>
      </c>
      <c r="N960" s="38">
        <f t="shared" si="89"/>
        <v>0</v>
      </c>
      <c r="O960" s="39" t="str">
        <f t="shared" si="90"/>
        <v>Аннотация</v>
      </c>
      <c r="P960" s="40" t="s">
        <v>1537</v>
      </c>
    </row>
    <row r="961" spans="1:16" ht="45" x14ac:dyDescent="0.25">
      <c r="A961" s="51" t="s">
        <v>478</v>
      </c>
      <c r="B961" s="29" t="s">
        <v>369</v>
      </c>
      <c r="C961" s="47"/>
      <c r="D961" s="64">
        <v>702319318</v>
      </c>
      <c r="E961" s="32" t="s">
        <v>238</v>
      </c>
      <c r="F961" s="32" t="s">
        <v>491</v>
      </c>
      <c r="G961" s="32" t="str">
        <f t="shared" si="91"/>
        <v>Правовое обеспечение профессиональной деятельности: ЭУМК / Румынина В.В.</v>
      </c>
      <c r="H961" s="69">
        <v>2025</v>
      </c>
      <c r="I961" s="41" t="s">
        <v>159</v>
      </c>
      <c r="J961" s="34"/>
      <c r="K961" s="42">
        <v>259.2</v>
      </c>
      <c r="L961" s="34"/>
      <c r="M961" s="42">
        <v>12950.4</v>
      </c>
      <c r="N961" s="38">
        <f t="shared" si="89"/>
        <v>0</v>
      </c>
      <c r="O961" s="39" t="str">
        <f t="shared" si="90"/>
        <v>Аннотация</v>
      </c>
      <c r="P961" s="40" t="s">
        <v>492</v>
      </c>
    </row>
    <row r="962" spans="1:16" ht="60" x14ac:dyDescent="0.25">
      <c r="A962" s="51" t="s">
        <v>478</v>
      </c>
      <c r="B962" s="29" t="s">
        <v>369</v>
      </c>
      <c r="C962" s="47"/>
      <c r="D962" s="64">
        <v>701320111</v>
      </c>
      <c r="E962" s="32" t="s">
        <v>414</v>
      </c>
      <c r="F962" s="32" t="s">
        <v>1542</v>
      </c>
      <c r="G962" s="32" t="str">
        <f t="shared" si="91"/>
        <v>Диагностика и ремонт тормозной системы и системы управления грузового автомобиля: ПУМ / Синельников А.Ф.</v>
      </c>
      <c r="H962" s="69">
        <v>2025</v>
      </c>
      <c r="I962" s="41" t="s">
        <v>512</v>
      </c>
      <c r="J962" s="34"/>
      <c r="K962" s="42">
        <v>123.6</v>
      </c>
      <c r="L962" s="34"/>
      <c r="M962" s="42">
        <v>6200.4</v>
      </c>
      <c r="N962" s="38">
        <f t="shared" si="89"/>
        <v>0</v>
      </c>
      <c r="O962" s="39" t="str">
        <f t="shared" si="90"/>
        <v>Аннотация</v>
      </c>
      <c r="P962" s="40" t="s">
        <v>1543</v>
      </c>
    </row>
    <row r="963" spans="1:16" ht="45" x14ac:dyDescent="0.25">
      <c r="A963" s="51" t="s">
        <v>478</v>
      </c>
      <c r="B963" s="29" t="s">
        <v>369</v>
      </c>
      <c r="C963" s="47"/>
      <c r="D963" s="64">
        <v>701320102</v>
      </c>
      <c r="E963" s="32" t="s">
        <v>1544</v>
      </c>
      <c r="F963" s="32" t="s">
        <v>1545</v>
      </c>
      <c r="G963" s="32" t="str">
        <f t="shared" si="91"/>
        <v>Организация рабочей среды для компетенции «Кузовной ремонт»: ПУМ / Слободчиков В.Ю.</v>
      </c>
      <c r="H963" s="69">
        <v>2025</v>
      </c>
      <c r="I963" s="41" t="s">
        <v>512</v>
      </c>
      <c r="J963" s="34"/>
      <c r="K963" s="42">
        <v>123.6</v>
      </c>
      <c r="L963" s="34"/>
      <c r="M963" s="42">
        <v>6200.4</v>
      </c>
      <c r="N963" s="38">
        <f t="shared" si="89"/>
        <v>0</v>
      </c>
      <c r="O963" s="39" t="str">
        <f t="shared" si="90"/>
        <v>Аннотация</v>
      </c>
      <c r="P963" s="40" t="s">
        <v>1546</v>
      </c>
    </row>
    <row r="964" spans="1:16" ht="45" x14ac:dyDescent="0.25">
      <c r="A964" s="51" t="s">
        <v>478</v>
      </c>
      <c r="B964" s="29" t="s">
        <v>369</v>
      </c>
      <c r="C964" s="47"/>
      <c r="D964" s="64">
        <v>702319738</v>
      </c>
      <c r="E964" s="32" t="s">
        <v>1544</v>
      </c>
      <c r="F964" s="32" t="s">
        <v>1612</v>
      </c>
      <c r="G964" s="32" t="str">
        <f t="shared" si="91"/>
        <v>Ремонт кузовов автомобилей: ЭУМК / Слободчиков В.Ю.</v>
      </c>
      <c r="H964" s="69">
        <v>2025</v>
      </c>
      <c r="I964" s="41" t="s">
        <v>159</v>
      </c>
      <c r="J964" s="34"/>
      <c r="K964" s="42">
        <v>267.59999999999997</v>
      </c>
      <c r="L964" s="34"/>
      <c r="M964" s="42">
        <v>13400.4</v>
      </c>
      <c r="N964" s="38">
        <f t="shared" si="89"/>
        <v>0</v>
      </c>
      <c r="O964" s="39" t="str">
        <f t="shared" si="90"/>
        <v>Аннотация</v>
      </c>
      <c r="P964" s="40" t="s">
        <v>1613</v>
      </c>
    </row>
    <row r="965" spans="1:16" ht="60" x14ac:dyDescent="0.25">
      <c r="A965" s="51" t="s">
        <v>478</v>
      </c>
      <c r="B965" s="29" t="s">
        <v>369</v>
      </c>
      <c r="C965" s="47"/>
      <c r="D965" s="64">
        <v>701320259</v>
      </c>
      <c r="E965" s="32" t="s">
        <v>1544</v>
      </c>
      <c r="F965" s="32" t="s">
        <v>1547</v>
      </c>
      <c r="G965" s="32" t="str">
        <f t="shared" si="91"/>
        <v>Чтение технической документации для компетенции "Кузовной ремонт": ПУМ / Слободчиков В.Ю.</v>
      </c>
      <c r="H965" s="69">
        <v>2025</v>
      </c>
      <c r="I965" s="41" t="s">
        <v>512</v>
      </c>
      <c r="J965" s="34"/>
      <c r="K965" s="42">
        <v>123.6</v>
      </c>
      <c r="L965" s="34"/>
      <c r="M965" s="42">
        <v>6200.4</v>
      </c>
      <c r="N965" s="38">
        <f t="shared" si="89"/>
        <v>0</v>
      </c>
      <c r="O965" s="39" t="str">
        <f t="shared" si="90"/>
        <v>Аннотация</v>
      </c>
      <c r="P965" s="40" t="s">
        <v>1548</v>
      </c>
    </row>
    <row r="966" spans="1:16" ht="60" x14ac:dyDescent="0.25">
      <c r="A966" s="51" t="s">
        <v>478</v>
      </c>
      <c r="B966" s="29" t="s">
        <v>369</v>
      </c>
      <c r="C966" s="47"/>
      <c r="D966" s="64">
        <v>701320096</v>
      </c>
      <c r="E966" s="32" t="s">
        <v>1549</v>
      </c>
      <c r="F966" s="32" t="s">
        <v>1550</v>
      </c>
      <c r="G966" s="32" t="str">
        <f t="shared" si="91"/>
        <v>Материалы для выполнения работ по компетенции «Окраска автомобиля»: ПУМ / Соболевская И.В.</v>
      </c>
      <c r="H966" s="69">
        <v>2025</v>
      </c>
      <c r="I966" s="41" t="s">
        <v>512</v>
      </c>
      <c r="J966" s="34"/>
      <c r="K966" s="42">
        <v>123.6</v>
      </c>
      <c r="L966" s="34"/>
      <c r="M966" s="42">
        <v>6200.4</v>
      </c>
      <c r="N966" s="38">
        <f t="shared" si="89"/>
        <v>0</v>
      </c>
      <c r="O966" s="39" t="str">
        <f t="shared" si="90"/>
        <v>Аннотация</v>
      </c>
      <c r="P966" s="40" t="s">
        <v>1551</v>
      </c>
    </row>
    <row r="967" spans="1:16" ht="75" x14ac:dyDescent="0.25">
      <c r="A967" s="51" t="s">
        <v>478</v>
      </c>
      <c r="B967" s="29" t="s">
        <v>369</v>
      </c>
      <c r="C967" s="47"/>
      <c r="D967" s="64">
        <v>701320137</v>
      </c>
      <c r="E967" s="32" t="s">
        <v>1549</v>
      </c>
      <c r="F967" s="32" t="s">
        <v>1552</v>
      </c>
      <c r="G967" s="32" t="str">
        <f t="shared" si="91"/>
        <v>Оборудование и инструменты для выполнения работ по компетенции "Окраска автомобиля": ПУМ / Соболевская И.В.</v>
      </c>
      <c r="H967" s="69">
        <v>2025</v>
      </c>
      <c r="I967" s="41" t="s">
        <v>512</v>
      </c>
      <c r="J967" s="34"/>
      <c r="K967" s="42">
        <v>123.6</v>
      </c>
      <c r="L967" s="34"/>
      <c r="M967" s="42">
        <v>6200.4</v>
      </c>
      <c r="N967" s="38">
        <f t="shared" si="89"/>
        <v>0</v>
      </c>
      <c r="O967" s="39" t="str">
        <f t="shared" si="90"/>
        <v>Аннотация</v>
      </c>
      <c r="P967" s="40" t="s">
        <v>1553</v>
      </c>
    </row>
    <row r="968" spans="1:16" ht="45" x14ac:dyDescent="0.25">
      <c r="A968" s="51" t="s">
        <v>478</v>
      </c>
      <c r="B968" s="29" t="s">
        <v>369</v>
      </c>
      <c r="C968" s="47"/>
      <c r="D968" s="64">
        <v>701320093</v>
      </c>
      <c r="E968" s="32" t="s">
        <v>1549</v>
      </c>
      <c r="F968" s="32" t="s">
        <v>1554</v>
      </c>
      <c r="G968" s="32" t="str">
        <f t="shared" si="91"/>
        <v>Подготовка поверхности кузова к окраске: ПУМ / Соболевская И.В.</v>
      </c>
      <c r="H968" s="69">
        <v>2025</v>
      </c>
      <c r="I968" s="41" t="s">
        <v>512</v>
      </c>
      <c r="J968" s="34"/>
      <c r="K968" s="42">
        <v>123.6</v>
      </c>
      <c r="L968" s="34"/>
      <c r="M968" s="42">
        <v>6200.4</v>
      </c>
      <c r="N968" s="38">
        <f t="shared" si="89"/>
        <v>0</v>
      </c>
      <c r="O968" s="39" t="str">
        <f t="shared" si="90"/>
        <v>Аннотация</v>
      </c>
      <c r="P968" s="40" t="s">
        <v>1555</v>
      </c>
    </row>
    <row r="969" spans="1:16" ht="45" x14ac:dyDescent="0.25">
      <c r="A969" s="51" t="s">
        <v>478</v>
      </c>
      <c r="B969" s="29" t="s">
        <v>369</v>
      </c>
      <c r="C969" s="47"/>
      <c r="D969" s="64">
        <v>701320095</v>
      </c>
      <c r="E969" s="32" t="s">
        <v>1549</v>
      </c>
      <c r="F969" s="32" t="s">
        <v>1556</v>
      </c>
      <c r="G969" s="32" t="str">
        <f t="shared" si="91"/>
        <v>Технология подбора цвета при окраске автомобиля: ПУМ / Соболевская И.В.</v>
      </c>
      <c r="H969" s="69">
        <v>2025</v>
      </c>
      <c r="I969" s="41" t="s">
        <v>512</v>
      </c>
      <c r="J969" s="34"/>
      <c r="K969" s="42">
        <v>123.6</v>
      </c>
      <c r="L969" s="34"/>
      <c r="M969" s="42">
        <v>6200.4</v>
      </c>
      <c r="N969" s="38">
        <f t="shared" si="89"/>
        <v>0</v>
      </c>
      <c r="O969" s="39" t="str">
        <f t="shared" si="90"/>
        <v>Аннотация</v>
      </c>
      <c r="P969" s="40" t="s">
        <v>1557</v>
      </c>
    </row>
    <row r="970" spans="1:16" ht="45" x14ac:dyDescent="0.25">
      <c r="A970" s="51" t="s">
        <v>478</v>
      </c>
      <c r="B970" s="29" t="s">
        <v>369</v>
      </c>
      <c r="C970" s="47"/>
      <c r="D970" s="64">
        <v>701320120</v>
      </c>
      <c r="E970" s="32" t="s">
        <v>1558</v>
      </c>
      <c r="F970" s="32" t="s">
        <v>1559</v>
      </c>
      <c r="G970" s="32" t="str">
        <f t="shared" si="91"/>
        <v>Ремонт неметаллических деталей кузова: ПУМ / Старостина Ж.А.</v>
      </c>
      <c r="H970" s="69">
        <v>2025</v>
      </c>
      <c r="I970" s="41" t="s">
        <v>512</v>
      </c>
      <c r="J970" s="34"/>
      <c r="K970" s="42">
        <v>123.6</v>
      </c>
      <c r="L970" s="34"/>
      <c r="M970" s="42">
        <v>6200.4</v>
      </c>
      <c r="N970" s="38">
        <f t="shared" si="89"/>
        <v>0</v>
      </c>
      <c r="O970" s="39" t="str">
        <f t="shared" si="90"/>
        <v>Аннотация</v>
      </c>
      <c r="P970" s="40" t="s">
        <v>1560</v>
      </c>
    </row>
    <row r="971" spans="1:16" ht="45" x14ac:dyDescent="0.25">
      <c r="A971" s="51" t="s">
        <v>478</v>
      </c>
      <c r="B971" s="29" t="s">
        <v>369</v>
      </c>
      <c r="C971" s="47"/>
      <c r="D971" s="64">
        <v>701320243</v>
      </c>
      <c r="E971" s="32" t="s">
        <v>1558</v>
      </c>
      <c r="F971" s="32" t="s">
        <v>1561</v>
      </c>
      <c r="G971" s="32" t="str">
        <f t="shared" si="91"/>
        <v>Рихтовочные работы: ПУМ / Старостина Ж.А.</v>
      </c>
      <c r="H971" s="69">
        <v>2025</v>
      </c>
      <c r="I971" s="41" t="s">
        <v>512</v>
      </c>
      <c r="J971" s="34"/>
      <c r="K971" s="42">
        <v>123.6</v>
      </c>
      <c r="L971" s="34"/>
      <c r="M971" s="42">
        <v>6200.4</v>
      </c>
      <c r="N971" s="38">
        <f t="shared" si="89"/>
        <v>0</v>
      </c>
      <c r="O971" s="39" t="str">
        <f t="shared" si="90"/>
        <v>Аннотация</v>
      </c>
      <c r="P971" s="40" t="s">
        <v>1562</v>
      </c>
    </row>
    <row r="972" spans="1:16" ht="45" x14ac:dyDescent="0.25">
      <c r="A972" s="51" t="s">
        <v>478</v>
      </c>
      <c r="B972" s="29" t="s">
        <v>369</v>
      </c>
      <c r="C972" s="47"/>
      <c r="D972" s="64">
        <v>701320119</v>
      </c>
      <c r="E972" s="32" t="s">
        <v>1558</v>
      </c>
      <c r="F972" s="32" t="s">
        <v>1563</v>
      </c>
      <c r="G972" s="32" t="str">
        <f t="shared" si="91"/>
        <v>Способы соединения деталей кузова: пайка, клепка, склеивание: ПУМ / Старостина Ж.А.</v>
      </c>
      <c r="H972" s="69">
        <v>2025</v>
      </c>
      <c r="I972" s="41" t="s">
        <v>512</v>
      </c>
      <c r="J972" s="34"/>
      <c r="K972" s="42">
        <v>123.6</v>
      </c>
      <c r="L972" s="34"/>
      <c r="M972" s="42">
        <v>6200.4</v>
      </c>
      <c r="N972" s="38">
        <f t="shared" si="89"/>
        <v>0</v>
      </c>
      <c r="O972" s="39" t="str">
        <f t="shared" si="90"/>
        <v>Аннотация</v>
      </c>
      <c r="P972" s="40" t="s">
        <v>1564</v>
      </c>
    </row>
    <row r="973" spans="1:16" ht="45" x14ac:dyDescent="0.25">
      <c r="A973" s="51" t="s">
        <v>478</v>
      </c>
      <c r="B973" s="29" t="s">
        <v>369</v>
      </c>
      <c r="C973" s="47"/>
      <c r="D973" s="64">
        <v>701320121</v>
      </c>
      <c r="E973" s="32" t="s">
        <v>1558</v>
      </c>
      <c r="F973" s="32" t="s">
        <v>1565</v>
      </c>
      <c r="G973" s="32" t="str">
        <f t="shared" si="91"/>
        <v>Технологии сварочных работ для компетенции «Кузовной ремонт»: ПУМ / Старостина Ж.А.</v>
      </c>
      <c r="H973" s="69">
        <v>2025</v>
      </c>
      <c r="I973" s="41" t="s">
        <v>512</v>
      </c>
      <c r="J973" s="34"/>
      <c r="K973" s="42">
        <v>123.6</v>
      </c>
      <c r="L973" s="34"/>
      <c r="M973" s="42">
        <v>6200.4</v>
      </c>
      <c r="N973" s="38">
        <f t="shared" si="89"/>
        <v>0</v>
      </c>
      <c r="O973" s="39" t="str">
        <f t="shared" si="90"/>
        <v>Аннотация</v>
      </c>
      <c r="P973" s="40" t="s">
        <v>1566</v>
      </c>
    </row>
    <row r="974" spans="1:16" ht="45" x14ac:dyDescent="0.25">
      <c r="A974" s="51" t="s">
        <v>478</v>
      </c>
      <c r="B974" s="29" t="s">
        <v>369</v>
      </c>
      <c r="C974" s="47"/>
      <c r="D974" s="64">
        <v>701320146</v>
      </c>
      <c r="E974" s="32" t="s">
        <v>1465</v>
      </c>
      <c r="F974" s="32" t="s">
        <v>1567</v>
      </c>
      <c r="G974" s="32" t="str">
        <f t="shared" si="91"/>
        <v>Арматурные кузовные работы: ПУМ / Степанов А.А.</v>
      </c>
      <c r="H974" s="69">
        <v>2025</v>
      </c>
      <c r="I974" s="41" t="s">
        <v>512</v>
      </c>
      <c r="J974" s="34"/>
      <c r="K974" s="42">
        <v>123.6</v>
      </c>
      <c r="L974" s="34"/>
      <c r="M974" s="42">
        <v>6200.4</v>
      </c>
      <c r="N974" s="38">
        <f t="shared" si="89"/>
        <v>0</v>
      </c>
      <c r="O974" s="39" t="str">
        <f t="shared" si="90"/>
        <v>Аннотация</v>
      </c>
      <c r="P974" s="40" t="s">
        <v>1568</v>
      </c>
    </row>
    <row r="975" spans="1:16" ht="60" x14ac:dyDescent="0.25">
      <c r="A975" s="51" t="s">
        <v>478</v>
      </c>
      <c r="B975" s="29" t="s">
        <v>369</v>
      </c>
      <c r="C975" s="47"/>
      <c r="D975" s="64">
        <v>701320233</v>
      </c>
      <c r="E975" s="32" t="s">
        <v>1465</v>
      </c>
      <c r="F975" s="32" t="s">
        <v>1569</v>
      </c>
      <c r="G975" s="32" t="str">
        <f t="shared" si="91"/>
        <v>Диагностика и ремонт механической трансмиссии грузового автомобиля: ПУМ / Степанов А.А.</v>
      </c>
      <c r="H975" s="69">
        <v>2025</v>
      </c>
      <c r="I975" s="41" t="s">
        <v>512</v>
      </c>
      <c r="J975" s="34"/>
      <c r="K975" s="42">
        <v>123.6</v>
      </c>
      <c r="L975" s="34"/>
      <c r="M975" s="42">
        <v>6200.4</v>
      </c>
      <c r="N975" s="38">
        <f t="shared" si="89"/>
        <v>0</v>
      </c>
      <c r="O975" s="39" t="str">
        <f t="shared" si="90"/>
        <v>Аннотация</v>
      </c>
      <c r="P975" s="40" t="s">
        <v>1570</v>
      </c>
    </row>
    <row r="976" spans="1:16" ht="60" x14ac:dyDescent="0.25">
      <c r="A976" s="51" t="s">
        <v>478</v>
      </c>
      <c r="B976" s="29" t="s">
        <v>369</v>
      </c>
      <c r="C976" s="47"/>
      <c r="D976" s="64">
        <v>701320170</v>
      </c>
      <c r="E976" s="32" t="s">
        <v>1465</v>
      </c>
      <c r="F976" s="32" t="s">
        <v>1571</v>
      </c>
      <c r="G976" s="32" t="str">
        <f t="shared" si="91"/>
        <v>Диагностика и ремонт механической трансмиссии легкового автомобиля: ПУМ / Степанов А.А.</v>
      </c>
      <c r="H976" s="69">
        <v>2025</v>
      </c>
      <c r="I976" s="41" t="s">
        <v>512</v>
      </c>
      <c r="J976" s="34"/>
      <c r="K976" s="42">
        <v>123.6</v>
      </c>
      <c r="L976" s="34"/>
      <c r="M976" s="42">
        <v>6200.4</v>
      </c>
      <c r="N976" s="38">
        <f t="shared" si="89"/>
        <v>0</v>
      </c>
      <c r="O976" s="39" t="str">
        <f t="shared" si="90"/>
        <v>Аннотация</v>
      </c>
      <c r="P976" s="40" t="s">
        <v>1572</v>
      </c>
    </row>
    <row r="977" spans="1:16" ht="45" x14ac:dyDescent="0.25">
      <c r="A977" s="51" t="s">
        <v>478</v>
      </c>
      <c r="B977" s="29" t="s">
        <v>369</v>
      </c>
      <c r="C977" s="47"/>
      <c r="D977" s="64">
        <v>701320145</v>
      </c>
      <c r="E977" s="32" t="s">
        <v>1465</v>
      </c>
      <c r="F977" s="32" t="s">
        <v>1573</v>
      </c>
      <c r="G977" s="32" t="str">
        <f t="shared" si="91"/>
        <v>Очистка кузова от ЛКП и коррозии: ПУМ / Степанов А.А.</v>
      </c>
      <c r="H977" s="69">
        <v>2025</v>
      </c>
      <c r="I977" s="41" t="s">
        <v>512</v>
      </c>
      <c r="J977" s="34"/>
      <c r="K977" s="42">
        <v>123.6</v>
      </c>
      <c r="L977" s="34"/>
      <c r="M977" s="42">
        <v>6200.4</v>
      </c>
      <c r="N977" s="38">
        <f t="shared" si="89"/>
        <v>0</v>
      </c>
      <c r="O977" s="39" t="str">
        <f t="shared" si="90"/>
        <v>Аннотация</v>
      </c>
      <c r="P977" s="40" t="s">
        <v>1574</v>
      </c>
    </row>
    <row r="978" spans="1:16" ht="60" x14ac:dyDescent="0.25">
      <c r="A978" s="51" t="s">
        <v>478</v>
      </c>
      <c r="B978" s="29" t="s">
        <v>369</v>
      </c>
      <c r="C978" s="47"/>
      <c r="D978" s="64">
        <v>701319847</v>
      </c>
      <c r="E978" s="32" t="s">
        <v>1577</v>
      </c>
      <c r="F978" s="32" t="s">
        <v>1578</v>
      </c>
      <c r="G978" s="32" t="str">
        <f t="shared" si="91"/>
        <v>Организация и регламенты технического обслуживания легковых автомобилей: Виртуальный практикум / Элиотт Д.</v>
      </c>
      <c r="H978" s="69">
        <v>2025</v>
      </c>
      <c r="I978" s="41" t="s">
        <v>534</v>
      </c>
      <c r="J978" s="34"/>
      <c r="K978" s="42">
        <v>369.59999999999997</v>
      </c>
      <c r="L978" s="34"/>
      <c r="M978" s="42">
        <v>18480</v>
      </c>
      <c r="N978" s="38">
        <f t="shared" si="89"/>
        <v>0</v>
      </c>
      <c r="O978" s="39" t="str">
        <f t="shared" si="90"/>
        <v>Аннотация</v>
      </c>
      <c r="P978" s="40" t="s">
        <v>1579</v>
      </c>
    </row>
    <row r="979" spans="1:16" ht="45" x14ac:dyDescent="0.25">
      <c r="A979" s="51" t="s">
        <v>478</v>
      </c>
      <c r="B979" s="29" t="s">
        <v>369</v>
      </c>
      <c r="C979" s="47"/>
      <c r="D979" s="64">
        <v>701319848</v>
      </c>
      <c r="E979" s="32" t="s">
        <v>1577</v>
      </c>
      <c r="F979" s="32" t="s">
        <v>1580</v>
      </c>
      <c r="G979" s="32" t="str">
        <f t="shared" si="91"/>
        <v>Техническое обслуживание автомобильных двигателей: Виртуальный практикум / Элиотт Д.</v>
      </c>
      <c r="H979" s="69">
        <v>2025</v>
      </c>
      <c r="I979" s="41" t="s">
        <v>534</v>
      </c>
      <c r="J979" s="34"/>
      <c r="K979" s="42">
        <v>985.19999999999993</v>
      </c>
      <c r="L979" s="34"/>
      <c r="M979" s="42">
        <v>49260</v>
      </c>
      <c r="N979" s="38">
        <f t="shared" si="89"/>
        <v>0</v>
      </c>
      <c r="O979" s="39" t="str">
        <f t="shared" si="90"/>
        <v>Аннотация</v>
      </c>
      <c r="P979" s="40" t="s">
        <v>1581</v>
      </c>
    </row>
    <row r="980" spans="1:16" ht="45" x14ac:dyDescent="0.25">
      <c r="A980" s="51" t="s">
        <v>478</v>
      </c>
      <c r="B980" s="29" t="s">
        <v>369</v>
      </c>
      <c r="C980" s="47"/>
      <c r="D980" s="64">
        <v>701319850</v>
      </c>
      <c r="E980" s="32" t="s">
        <v>1577</v>
      </c>
      <c r="F980" s="32" t="s">
        <v>1582</v>
      </c>
      <c r="G980" s="32" t="str">
        <f t="shared" si="91"/>
        <v>Техническое обслуживание автомобильных трансмиссий: Виртуальный практикум / Элиотт Д.</v>
      </c>
      <c r="H980" s="69">
        <v>2025</v>
      </c>
      <c r="I980" s="41" t="s">
        <v>534</v>
      </c>
      <c r="J980" s="34"/>
      <c r="K980" s="42">
        <v>246</v>
      </c>
      <c r="L980" s="34"/>
      <c r="M980" s="42">
        <v>12300</v>
      </c>
      <c r="N980" s="38">
        <f t="shared" si="89"/>
        <v>0</v>
      </c>
      <c r="O980" s="39" t="str">
        <f t="shared" si="90"/>
        <v>Аннотация</v>
      </c>
      <c r="P980" s="40" t="s">
        <v>1583</v>
      </c>
    </row>
    <row r="981" spans="1:16" ht="60" x14ac:dyDescent="0.25">
      <c r="A981" s="51" t="s">
        <v>478</v>
      </c>
      <c r="B981" s="29" t="s">
        <v>369</v>
      </c>
      <c r="C981" s="47"/>
      <c r="D981" s="64">
        <v>701319898</v>
      </c>
      <c r="E981" s="32" t="s">
        <v>1577</v>
      </c>
      <c r="F981" s="32" t="s">
        <v>1584</v>
      </c>
      <c r="G981" s="32" t="str">
        <f t="shared" si="91"/>
        <v>Техническое обслуживание ходовой части и механизмов управления автомобилей: Виртуальный практикум / Элиотт Д.</v>
      </c>
      <c r="H981" s="69">
        <v>2025</v>
      </c>
      <c r="I981" s="41" t="s">
        <v>534</v>
      </c>
      <c r="J981" s="34"/>
      <c r="K981" s="42">
        <v>633.6</v>
      </c>
      <c r="L981" s="34"/>
      <c r="M981" s="42">
        <v>31680</v>
      </c>
      <c r="N981" s="38">
        <f t="shared" si="89"/>
        <v>0</v>
      </c>
      <c r="O981" s="39" t="str">
        <f t="shared" si="90"/>
        <v>Аннотация</v>
      </c>
      <c r="P981" s="40" t="s">
        <v>1585</v>
      </c>
    </row>
    <row r="982" spans="1:16" ht="60" x14ac:dyDescent="0.25">
      <c r="A982" s="51" t="s">
        <v>478</v>
      </c>
      <c r="B982" s="29" t="s">
        <v>369</v>
      </c>
      <c r="C982" s="47"/>
      <c r="D982" s="64">
        <v>701319849</v>
      </c>
      <c r="E982" s="32" t="s">
        <v>1577</v>
      </c>
      <c r="F982" s="32" t="s">
        <v>1586</v>
      </c>
      <c r="G982" s="32" t="str">
        <f t="shared" si="91"/>
        <v>Техническое обслуживание электрической системы автомобилей: Виртуальный практикум / Элиотт Д.</v>
      </c>
      <c r="H982" s="69">
        <v>2025</v>
      </c>
      <c r="I982" s="41" t="s">
        <v>534</v>
      </c>
      <c r="J982" s="34"/>
      <c r="K982" s="42">
        <v>615.6</v>
      </c>
      <c r="L982" s="34"/>
      <c r="M982" s="42">
        <v>30780</v>
      </c>
      <c r="N982" s="38">
        <f t="shared" si="89"/>
        <v>0</v>
      </c>
      <c r="O982" s="39" t="str">
        <f t="shared" si="90"/>
        <v>Аннотация</v>
      </c>
      <c r="P982" s="40" t="s">
        <v>1587</v>
      </c>
    </row>
    <row r="983" spans="1:16" ht="60" x14ac:dyDescent="0.25">
      <c r="A983" s="51" t="s">
        <v>478</v>
      </c>
      <c r="B983" s="29" t="s">
        <v>370</v>
      </c>
      <c r="C983" s="47"/>
      <c r="D983" s="64">
        <v>702319551</v>
      </c>
      <c r="E983" s="32" t="s">
        <v>262</v>
      </c>
      <c r="F983" s="32" t="s">
        <v>832</v>
      </c>
      <c r="G983" s="32" t="str">
        <f t="shared" si="91"/>
        <v>Информационные технологии в профессиональной деятельности: ЭУМК / Михеева Е.В.</v>
      </c>
      <c r="H983" s="69">
        <v>2025</v>
      </c>
      <c r="I983" s="41" t="s">
        <v>159</v>
      </c>
      <c r="J983" s="34"/>
      <c r="K983" s="42">
        <v>314.39999999999998</v>
      </c>
      <c r="L983" s="34"/>
      <c r="M983" s="42">
        <v>15699.599999999999</v>
      </c>
      <c r="N983" s="38">
        <f t="shared" si="89"/>
        <v>0</v>
      </c>
      <c r="O983" s="39" t="str">
        <f t="shared" ref="O983:O995" si="92">HYPERLINK(P983,"Аннотация")</f>
        <v>Аннотация</v>
      </c>
      <c r="P983" s="40" t="s">
        <v>833</v>
      </c>
    </row>
    <row r="984" spans="1:16" ht="45" x14ac:dyDescent="0.25">
      <c r="A984" s="51" t="s">
        <v>478</v>
      </c>
      <c r="B984" s="29" t="s">
        <v>370</v>
      </c>
      <c r="C984" s="47"/>
      <c r="D984" s="64">
        <v>702319301</v>
      </c>
      <c r="E984" s="32" t="s">
        <v>487</v>
      </c>
      <c r="F984" s="32" t="s">
        <v>488</v>
      </c>
      <c r="G984" s="32" t="str">
        <f t="shared" si="91"/>
        <v>Инженерная графика: ЭУМК / Муравьев С.Н.</v>
      </c>
      <c r="H984" s="69">
        <v>2025</v>
      </c>
      <c r="I984" s="41" t="s">
        <v>159</v>
      </c>
      <c r="J984" s="34"/>
      <c r="K984" s="42">
        <v>296.39999999999998</v>
      </c>
      <c r="L984" s="34"/>
      <c r="M984" s="42">
        <v>14799.599999999999</v>
      </c>
      <c r="N984" s="38">
        <f t="shared" si="89"/>
        <v>0</v>
      </c>
      <c r="O984" s="39" t="str">
        <f t="shared" si="92"/>
        <v>Аннотация</v>
      </c>
      <c r="P984" s="40" t="s">
        <v>489</v>
      </c>
    </row>
    <row r="985" spans="1:16" ht="45" x14ac:dyDescent="0.25">
      <c r="A985" s="51" t="s">
        <v>478</v>
      </c>
      <c r="B985" s="29" t="s">
        <v>370</v>
      </c>
      <c r="C985" s="47"/>
      <c r="D985" s="64">
        <v>702319307</v>
      </c>
      <c r="E985" s="32" t="s">
        <v>232</v>
      </c>
      <c r="F985" s="32" t="s">
        <v>495</v>
      </c>
      <c r="G985" s="32" t="str">
        <f t="shared" si="91"/>
        <v>Электротехника и электроника: ЭУМК / Немцов М.В.</v>
      </c>
      <c r="H985" s="69">
        <v>2025</v>
      </c>
      <c r="I985" s="41" t="s">
        <v>159</v>
      </c>
      <c r="J985" s="34"/>
      <c r="K985" s="42">
        <v>350.4</v>
      </c>
      <c r="L985" s="34"/>
      <c r="M985" s="42">
        <v>17499.599999999999</v>
      </c>
      <c r="N985" s="38">
        <f t="shared" si="89"/>
        <v>0</v>
      </c>
      <c r="O985" s="39" t="str">
        <f t="shared" si="92"/>
        <v>Аннотация</v>
      </c>
      <c r="P985" s="40" t="s">
        <v>496</v>
      </c>
    </row>
    <row r="986" spans="1:16" ht="45" x14ac:dyDescent="0.25">
      <c r="A986" s="51" t="s">
        <v>478</v>
      </c>
      <c r="B986" s="29" t="s">
        <v>370</v>
      </c>
      <c r="C986" s="47"/>
      <c r="D986" s="64">
        <v>702319318</v>
      </c>
      <c r="E986" s="32" t="s">
        <v>238</v>
      </c>
      <c r="F986" s="32" t="s">
        <v>491</v>
      </c>
      <c r="G986" s="32" t="str">
        <f t="shared" si="91"/>
        <v>Правовое обеспечение профессиональной деятельности: ЭУМК / Румынина В.В.</v>
      </c>
      <c r="H986" s="69">
        <v>2025</v>
      </c>
      <c r="I986" s="41" t="s">
        <v>159</v>
      </c>
      <c r="J986" s="34"/>
      <c r="K986" s="42">
        <v>259.2</v>
      </c>
      <c r="L986" s="34"/>
      <c r="M986" s="42">
        <v>12950.4</v>
      </c>
      <c r="N986" s="38">
        <f t="shared" si="89"/>
        <v>0</v>
      </c>
      <c r="O986" s="39" t="str">
        <f t="shared" si="92"/>
        <v>Аннотация</v>
      </c>
      <c r="P986" s="40" t="s">
        <v>492</v>
      </c>
    </row>
    <row r="987" spans="1:16" ht="60" x14ac:dyDescent="0.25">
      <c r="A987" s="51" t="s">
        <v>478</v>
      </c>
      <c r="B987" s="29" t="s">
        <v>371</v>
      </c>
      <c r="C987" s="47"/>
      <c r="D987" s="64">
        <v>702319551</v>
      </c>
      <c r="E987" s="32" t="s">
        <v>262</v>
      </c>
      <c r="F987" s="32" t="s">
        <v>832</v>
      </c>
      <c r="G987" s="32" t="str">
        <f t="shared" si="91"/>
        <v>Информационные технологии в профессиональной деятельности: ЭУМК / Михеева Е.В.</v>
      </c>
      <c r="H987" s="69">
        <v>2025</v>
      </c>
      <c r="I987" s="41" t="s">
        <v>159</v>
      </c>
      <c r="J987" s="34"/>
      <c r="K987" s="42">
        <v>314.39999999999998</v>
      </c>
      <c r="L987" s="34"/>
      <c r="M987" s="42">
        <v>15699.599999999999</v>
      </c>
      <c r="N987" s="38">
        <f t="shared" si="89"/>
        <v>0</v>
      </c>
      <c r="O987" s="39" t="str">
        <f t="shared" si="92"/>
        <v>Аннотация</v>
      </c>
      <c r="P987" s="40" t="s">
        <v>833</v>
      </c>
    </row>
    <row r="988" spans="1:16" ht="36" x14ac:dyDescent="0.25">
      <c r="A988" s="51" t="s">
        <v>478</v>
      </c>
      <c r="B988" s="29" t="s">
        <v>372</v>
      </c>
      <c r="C988" s="47"/>
      <c r="D988" s="64">
        <v>702319301</v>
      </c>
      <c r="E988" s="32" t="s">
        <v>487</v>
      </c>
      <c r="F988" s="32" t="s">
        <v>488</v>
      </c>
      <c r="G988" s="32" t="str">
        <f t="shared" si="91"/>
        <v>Инженерная графика: ЭУМК / Муравьев С.Н.</v>
      </c>
      <c r="H988" s="69">
        <v>2025</v>
      </c>
      <c r="I988" s="41" t="s">
        <v>159</v>
      </c>
      <c r="J988" s="34"/>
      <c r="K988" s="42">
        <v>296.39999999999998</v>
      </c>
      <c r="L988" s="34"/>
      <c r="M988" s="42">
        <v>14799.599999999999</v>
      </c>
      <c r="N988" s="38">
        <f t="shared" si="89"/>
        <v>0</v>
      </c>
      <c r="O988" s="39" t="str">
        <f t="shared" si="92"/>
        <v>Аннотация</v>
      </c>
      <c r="P988" s="40" t="s">
        <v>489</v>
      </c>
    </row>
    <row r="989" spans="1:16" ht="36" x14ac:dyDescent="0.25">
      <c r="A989" s="51" t="s">
        <v>478</v>
      </c>
      <c r="B989" s="29" t="s">
        <v>373</v>
      </c>
      <c r="C989" s="47"/>
      <c r="D989" s="64">
        <v>702319301</v>
      </c>
      <c r="E989" s="32" t="s">
        <v>487</v>
      </c>
      <c r="F989" s="32" t="s">
        <v>488</v>
      </c>
      <c r="G989" s="32" t="str">
        <f t="shared" si="91"/>
        <v>Инженерная графика: ЭУМК / Муравьев С.Н.</v>
      </c>
      <c r="H989" s="69">
        <v>2025</v>
      </c>
      <c r="I989" s="41" t="s">
        <v>159</v>
      </c>
      <c r="J989" s="34"/>
      <c r="K989" s="42">
        <v>296.39999999999998</v>
      </c>
      <c r="L989" s="34"/>
      <c r="M989" s="42">
        <v>14799.599999999999</v>
      </c>
      <c r="N989" s="38">
        <f t="shared" si="89"/>
        <v>0</v>
      </c>
      <c r="O989" s="39" t="str">
        <f t="shared" si="92"/>
        <v>Аннотация</v>
      </c>
      <c r="P989" s="40" t="s">
        <v>489</v>
      </c>
    </row>
    <row r="990" spans="1:16" ht="36" x14ac:dyDescent="0.25">
      <c r="A990" s="51" t="s">
        <v>478</v>
      </c>
      <c r="B990" s="29" t="s">
        <v>374</v>
      </c>
      <c r="C990" s="47"/>
      <c r="D990" s="64">
        <v>702319301</v>
      </c>
      <c r="E990" s="32" t="s">
        <v>487</v>
      </c>
      <c r="F990" s="32" t="s">
        <v>488</v>
      </c>
      <c r="G990" s="32" t="str">
        <f t="shared" ref="G990:G1017" si="93">F990 &amp; " / " &amp; E990</f>
        <v>Инженерная графика: ЭУМК / Муравьев С.Н.</v>
      </c>
      <c r="H990" s="69">
        <v>2025</v>
      </c>
      <c r="I990" s="41" t="s">
        <v>159</v>
      </c>
      <c r="J990" s="34"/>
      <c r="K990" s="42">
        <v>296.39999999999998</v>
      </c>
      <c r="L990" s="34"/>
      <c r="M990" s="42">
        <v>14799.599999999999</v>
      </c>
      <c r="N990" s="38">
        <f t="shared" ref="N990:N1053" si="94">J990*K990+L990*M990</f>
        <v>0</v>
      </c>
      <c r="O990" s="39" t="str">
        <f t="shared" si="92"/>
        <v>Аннотация</v>
      </c>
      <c r="P990" s="40" t="s">
        <v>489</v>
      </c>
    </row>
    <row r="991" spans="1:16" ht="60" x14ac:dyDescent="0.25">
      <c r="A991" s="51" t="s">
        <v>478</v>
      </c>
      <c r="B991" s="29" t="s">
        <v>375</v>
      </c>
      <c r="C991" s="47"/>
      <c r="D991" s="64">
        <v>702319301</v>
      </c>
      <c r="E991" s="32" t="s">
        <v>487</v>
      </c>
      <c r="F991" s="32" t="s">
        <v>488</v>
      </c>
      <c r="G991" s="32" t="str">
        <f t="shared" si="93"/>
        <v>Инженерная графика: ЭУМК / Муравьев С.Н.</v>
      </c>
      <c r="H991" s="69">
        <v>2025</v>
      </c>
      <c r="I991" s="41" t="s">
        <v>159</v>
      </c>
      <c r="J991" s="34"/>
      <c r="K991" s="42">
        <v>296.39999999999998</v>
      </c>
      <c r="L991" s="34"/>
      <c r="M991" s="42">
        <v>14799.599999999999</v>
      </c>
      <c r="N991" s="38">
        <f t="shared" si="94"/>
        <v>0</v>
      </c>
      <c r="O991" s="39" t="str">
        <f t="shared" si="92"/>
        <v>Аннотация</v>
      </c>
      <c r="P991" s="40" t="s">
        <v>489</v>
      </c>
    </row>
    <row r="992" spans="1:16" ht="45" x14ac:dyDescent="0.25">
      <c r="A992" s="51" t="s">
        <v>478</v>
      </c>
      <c r="B992" s="29" t="s">
        <v>376</v>
      </c>
      <c r="C992" s="47"/>
      <c r="D992" s="64">
        <v>702319301</v>
      </c>
      <c r="E992" s="32" t="s">
        <v>487</v>
      </c>
      <c r="F992" s="32" t="s">
        <v>488</v>
      </c>
      <c r="G992" s="32" t="str">
        <f t="shared" si="93"/>
        <v>Инженерная графика: ЭУМК / Муравьев С.Н.</v>
      </c>
      <c r="H992" s="69">
        <v>2025</v>
      </c>
      <c r="I992" s="41" t="s">
        <v>159</v>
      </c>
      <c r="J992" s="34"/>
      <c r="K992" s="42">
        <v>296.39999999999998</v>
      </c>
      <c r="L992" s="34"/>
      <c r="M992" s="42">
        <v>14799.599999999999</v>
      </c>
      <c r="N992" s="38">
        <f t="shared" si="94"/>
        <v>0</v>
      </c>
      <c r="O992" s="39" t="str">
        <f t="shared" si="92"/>
        <v>Аннотация</v>
      </c>
      <c r="P992" s="40" t="s">
        <v>489</v>
      </c>
    </row>
    <row r="993" spans="1:16" ht="60" x14ac:dyDescent="0.25">
      <c r="A993" s="51" t="s">
        <v>478</v>
      </c>
      <c r="B993" s="29" t="s">
        <v>377</v>
      </c>
      <c r="C993" s="47"/>
      <c r="D993" s="64">
        <v>702319301</v>
      </c>
      <c r="E993" s="32" t="s">
        <v>487</v>
      </c>
      <c r="F993" s="32" t="s">
        <v>488</v>
      </c>
      <c r="G993" s="32" t="str">
        <f t="shared" si="93"/>
        <v>Инженерная графика: ЭУМК / Муравьев С.Н.</v>
      </c>
      <c r="H993" s="69">
        <v>2025</v>
      </c>
      <c r="I993" s="41" t="s">
        <v>159</v>
      </c>
      <c r="J993" s="34"/>
      <c r="K993" s="42">
        <v>296.39999999999998</v>
      </c>
      <c r="L993" s="34"/>
      <c r="M993" s="42">
        <v>14799.599999999999</v>
      </c>
      <c r="N993" s="38">
        <f t="shared" si="94"/>
        <v>0</v>
      </c>
      <c r="O993" s="39" t="str">
        <f t="shared" si="92"/>
        <v>Аннотация</v>
      </c>
      <c r="P993" s="40" t="s">
        <v>489</v>
      </c>
    </row>
    <row r="994" spans="1:16" ht="45" x14ac:dyDescent="0.25">
      <c r="A994" s="51" t="s">
        <v>478</v>
      </c>
      <c r="B994" s="29" t="s">
        <v>378</v>
      </c>
      <c r="C994" s="47"/>
      <c r="D994" s="64">
        <v>702319301</v>
      </c>
      <c r="E994" s="32" t="s">
        <v>487</v>
      </c>
      <c r="F994" s="32" t="s">
        <v>488</v>
      </c>
      <c r="G994" s="32" t="str">
        <f t="shared" si="93"/>
        <v>Инженерная графика: ЭУМК / Муравьев С.Н.</v>
      </c>
      <c r="H994" s="69">
        <v>2025</v>
      </c>
      <c r="I994" s="41" t="s">
        <v>159</v>
      </c>
      <c r="J994" s="34"/>
      <c r="K994" s="42">
        <v>296.39999999999998</v>
      </c>
      <c r="L994" s="34"/>
      <c r="M994" s="42">
        <v>14799.599999999999</v>
      </c>
      <c r="N994" s="38">
        <f t="shared" si="94"/>
        <v>0</v>
      </c>
      <c r="O994" s="39" t="str">
        <f t="shared" si="92"/>
        <v>Аннотация</v>
      </c>
      <c r="P994" s="40" t="s">
        <v>489</v>
      </c>
    </row>
    <row r="995" spans="1:16" ht="45" x14ac:dyDescent="0.25">
      <c r="A995" s="51" t="s">
        <v>478</v>
      </c>
      <c r="B995" s="29" t="s">
        <v>378</v>
      </c>
      <c r="C995" s="47"/>
      <c r="D995" s="64">
        <v>702319318</v>
      </c>
      <c r="E995" s="32" t="s">
        <v>238</v>
      </c>
      <c r="F995" s="32" t="s">
        <v>491</v>
      </c>
      <c r="G995" s="32" t="str">
        <f t="shared" si="93"/>
        <v>Правовое обеспечение профессиональной деятельности: ЭУМК / Румынина В.В.</v>
      </c>
      <c r="H995" s="69">
        <v>2025</v>
      </c>
      <c r="I995" s="41" t="s">
        <v>159</v>
      </c>
      <c r="J995" s="34"/>
      <c r="K995" s="42">
        <v>259.2</v>
      </c>
      <c r="L995" s="34"/>
      <c r="M995" s="42">
        <v>12950.4</v>
      </c>
      <c r="N995" s="38">
        <f t="shared" si="94"/>
        <v>0</v>
      </c>
      <c r="O995" s="39" t="str">
        <f t="shared" si="92"/>
        <v>Аннотация</v>
      </c>
      <c r="P995" s="40" t="s">
        <v>492</v>
      </c>
    </row>
    <row r="996" spans="1:16" ht="90" x14ac:dyDescent="0.25">
      <c r="A996" s="51" t="s">
        <v>478</v>
      </c>
      <c r="B996" s="29" t="s">
        <v>1615</v>
      </c>
      <c r="C996" s="47"/>
      <c r="D996" s="64">
        <v>701320571</v>
      </c>
      <c r="E996" s="32" t="s">
        <v>1614</v>
      </c>
      <c r="F996" s="32" t="s">
        <v>1616</v>
      </c>
      <c r="G996" s="32" t="str">
        <f t="shared" si="93"/>
        <v>Изготовление швейных, трикотажных, меховых, кожаных изделий различного ассортимента по индивидуальным заказам: ПУМ / Косинец И.Б.</v>
      </c>
      <c r="H996" s="69">
        <v>2025</v>
      </c>
      <c r="I996" s="41" t="s">
        <v>512</v>
      </c>
      <c r="J996" s="34"/>
      <c r="K996" s="42">
        <v>153.6</v>
      </c>
      <c r="L996" s="34"/>
      <c r="M996" s="42">
        <v>7700.4</v>
      </c>
      <c r="N996" s="38">
        <f t="shared" si="94"/>
        <v>0</v>
      </c>
      <c r="O996" s="39" t="str">
        <f t="shared" ref="O996:O998" si="95">HYPERLINK(P996,"Аннотация")</f>
        <v>Аннотация</v>
      </c>
      <c r="P996" s="40" t="s">
        <v>1617</v>
      </c>
    </row>
    <row r="997" spans="1:16" ht="90" x14ac:dyDescent="0.25">
      <c r="A997" s="51" t="s">
        <v>478</v>
      </c>
      <c r="B997" s="29" t="s">
        <v>1615</v>
      </c>
      <c r="C997" s="47"/>
      <c r="D997" s="64">
        <v>701320570</v>
      </c>
      <c r="E997" s="32" t="s">
        <v>1614</v>
      </c>
      <c r="F997" s="32" t="s">
        <v>1618</v>
      </c>
      <c r="G997" s="32" t="str">
        <f t="shared" si="93"/>
        <v>Ремонт швейных, трикотажных, меховых, кожаных изделий различного ассортимента по индивидуальным заказам: ПУМ / Косинец И.Б.</v>
      </c>
      <c r="H997" s="69">
        <v>2025</v>
      </c>
      <c r="I997" s="41" t="s">
        <v>512</v>
      </c>
      <c r="J997" s="34"/>
      <c r="K997" s="42">
        <v>123.6</v>
      </c>
      <c r="L997" s="34"/>
      <c r="M997" s="42">
        <v>6200.4</v>
      </c>
      <c r="N997" s="38">
        <f t="shared" si="94"/>
        <v>0</v>
      </c>
      <c r="O997" s="39" t="str">
        <f t="shared" si="95"/>
        <v>Аннотация</v>
      </c>
      <c r="P997" s="40" t="s">
        <v>1619</v>
      </c>
    </row>
    <row r="998" spans="1:16" ht="120" x14ac:dyDescent="0.25">
      <c r="A998" s="51" t="s">
        <v>478</v>
      </c>
      <c r="B998" s="29" t="s">
        <v>1615</v>
      </c>
      <c r="C998" s="47"/>
      <c r="D998" s="64">
        <v>701320592</v>
      </c>
      <c r="E998" s="32" t="s">
        <v>1620</v>
      </c>
      <c r="F998" s="32" t="s">
        <v>1621</v>
      </c>
      <c r="G998" s="32" t="str">
        <f t="shared" si="93"/>
        <v>Изготовление изделий бытовой и специальной одежды, домашнего текстиля и текстильной галантереи без примерок из простых в обработке материалов по индивидуальным заказам: ПУМ / Труевцева М.А.</v>
      </c>
      <c r="H998" s="69">
        <v>2025</v>
      </c>
      <c r="I998" s="41" t="s">
        <v>512</v>
      </c>
      <c r="J998" s="34"/>
      <c r="K998" s="42">
        <v>153.6</v>
      </c>
      <c r="L998" s="34"/>
      <c r="M998" s="42">
        <v>7700.4</v>
      </c>
      <c r="N998" s="38">
        <f t="shared" si="94"/>
        <v>0</v>
      </c>
      <c r="O998" s="39" t="str">
        <f t="shared" si="95"/>
        <v>Аннотация</v>
      </c>
      <c r="P998" s="40" t="s">
        <v>1622</v>
      </c>
    </row>
    <row r="999" spans="1:16" ht="90" x14ac:dyDescent="0.25">
      <c r="A999" s="51" t="s">
        <v>478</v>
      </c>
      <c r="B999" s="29" t="s">
        <v>380</v>
      </c>
      <c r="C999" s="47"/>
      <c r="D999" s="64">
        <v>701320571</v>
      </c>
      <c r="E999" s="32" t="s">
        <v>1614</v>
      </c>
      <c r="F999" s="32" t="s">
        <v>1616</v>
      </c>
      <c r="G999" s="32" t="str">
        <f t="shared" si="93"/>
        <v>Изготовление швейных, трикотажных, меховых, кожаных изделий различного ассортимента по индивидуальным заказам: ПУМ / Косинец И.Б.</v>
      </c>
      <c r="H999" s="69">
        <v>2025</v>
      </c>
      <c r="I999" s="41" t="s">
        <v>512</v>
      </c>
      <c r="J999" s="34"/>
      <c r="K999" s="42">
        <v>153.6</v>
      </c>
      <c r="L999" s="34"/>
      <c r="M999" s="42">
        <v>7700.4</v>
      </c>
      <c r="N999" s="38">
        <f t="shared" si="94"/>
        <v>0</v>
      </c>
      <c r="O999" s="39" t="str">
        <f t="shared" ref="O999:O1003" si="96">HYPERLINK(P999,"Аннотация")</f>
        <v>Аннотация</v>
      </c>
      <c r="P999" s="40" t="s">
        <v>1617</v>
      </c>
    </row>
    <row r="1000" spans="1:16" ht="90" x14ac:dyDescent="0.25">
      <c r="A1000" s="51" t="s">
        <v>478</v>
      </c>
      <c r="B1000" s="29" t="s">
        <v>380</v>
      </c>
      <c r="C1000" s="47"/>
      <c r="D1000" s="64">
        <v>701320570</v>
      </c>
      <c r="E1000" s="32" t="s">
        <v>1614</v>
      </c>
      <c r="F1000" s="32" t="s">
        <v>1618</v>
      </c>
      <c r="G1000" s="32" t="str">
        <f t="shared" si="93"/>
        <v>Ремонт швейных, трикотажных, меховых, кожаных изделий различного ассортимента по индивидуальным заказам: ПУМ / Косинец И.Б.</v>
      </c>
      <c r="H1000" s="69">
        <v>2025</v>
      </c>
      <c r="I1000" s="41" t="s">
        <v>512</v>
      </c>
      <c r="J1000" s="34"/>
      <c r="K1000" s="42">
        <v>123.6</v>
      </c>
      <c r="L1000" s="34"/>
      <c r="M1000" s="42">
        <v>6200.4</v>
      </c>
      <c r="N1000" s="38">
        <f t="shared" si="94"/>
        <v>0</v>
      </c>
      <c r="O1000" s="39" t="str">
        <f t="shared" si="96"/>
        <v>Аннотация</v>
      </c>
      <c r="P1000" s="40" t="s">
        <v>1619</v>
      </c>
    </row>
    <row r="1001" spans="1:16" ht="120" x14ac:dyDescent="0.25">
      <c r="A1001" s="51" t="s">
        <v>478</v>
      </c>
      <c r="B1001" s="29" t="s">
        <v>380</v>
      </c>
      <c r="C1001" s="47"/>
      <c r="D1001" s="64">
        <v>701320592</v>
      </c>
      <c r="E1001" s="32" t="s">
        <v>1620</v>
      </c>
      <c r="F1001" s="32" t="s">
        <v>1621</v>
      </c>
      <c r="G1001" s="32" t="str">
        <f t="shared" si="93"/>
        <v>Изготовление изделий бытовой и специальной одежды, домашнего текстиля и текстильной галантереи без примерок из простых в обработке материалов по индивидуальным заказам: ПУМ / Труевцева М.А.</v>
      </c>
      <c r="H1001" s="69">
        <v>2025</v>
      </c>
      <c r="I1001" s="41" t="s">
        <v>512</v>
      </c>
      <c r="J1001" s="34"/>
      <c r="K1001" s="42">
        <v>153.6</v>
      </c>
      <c r="L1001" s="34"/>
      <c r="M1001" s="42">
        <v>7700.4</v>
      </c>
      <c r="N1001" s="38">
        <f t="shared" si="94"/>
        <v>0</v>
      </c>
      <c r="O1001" s="39" t="str">
        <f t="shared" si="96"/>
        <v>Аннотация</v>
      </c>
      <c r="P1001" s="40" t="s">
        <v>1622</v>
      </c>
    </row>
    <row r="1002" spans="1:16" ht="36" x14ac:dyDescent="0.25">
      <c r="A1002" s="51" t="s">
        <v>478</v>
      </c>
      <c r="B1002" s="29" t="s">
        <v>381</v>
      </c>
      <c r="C1002" s="47"/>
      <c r="D1002" s="64">
        <v>702319301</v>
      </c>
      <c r="E1002" s="32" t="s">
        <v>487</v>
      </c>
      <c r="F1002" s="32" t="s">
        <v>488</v>
      </c>
      <c r="G1002" s="32" t="str">
        <f t="shared" si="93"/>
        <v>Инженерная графика: ЭУМК / Муравьев С.Н.</v>
      </c>
      <c r="H1002" s="69">
        <v>2025</v>
      </c>
      <c r="I1002" s="41" t="s">
        <v>159</v>
      </c>
      <c r="J1002" s="34"/>
      <c r="K1002" s="42">
        <v>296.39999999999998</v>
      </c>
      <c r="L1002" s="34"/>
      <c r="M1002" s="42">
        <v>14799.599999999999</v>
      </c>
      <c r="N1002" s="38">
        <f t="shared" si="94"/>
        <v>0</v>
      </c>
      <c r="O1002" s="39" t="str">
        <f t="shared" si="96"/>
        <v>Аннотация</v>
      </c>
      <c r="P1002" s="40" t="s">
        <v>489</v>
      </c>
    </row>
    <row r="1003" spans="1:16" ht="45" x14ac:dyDescent="0.25">
      <c r="A1003" s="51" t="s">
        <v>478</v>
      </c>
      <c r="B1003" s="29" t="s">
        <v>381</v>
      </c>
      <c r="C1003" s="47"/>
      <c r="D1003" s="64">
        <v>702319318</v>
      </c>
      <c r="E1003" s="32" t="s">
        <v>238</v>
      </c>
      <c r="F1003" s="32" t="s">
        <v>491</v>
      </c>
      <c r="G1003" s="32" t="str">
        <f t="shared" si="93"/>
        <v>Правовое обеспечение профессиональной деятельности: ЭУМК / Румынина В.В.</v>
      </c>
      <c r="H1003" s="69">
        <v>2025</v>
      </c>
      <c r="I1003" s="41" t="s">
        <v>159</v>
      </c>
      <c r="J1003" s="34"/>
      <c r="K1003" s="42">
        <v>259.2</v>
      </c>
      <c r="L1003" s="34"/>
      <c r="M1003" s="42">
        <v>12950.4</v>
      </c>
      <c r="N1003" s="38">
        <f t="shared" si="94"/>
        <v>0</v>
      </c>
      <c r="O1003" s="39" t="str">
        <f t="shared" si="96"/>
        <v>Аннотация</v>
      </c>
      <c r="P1003" s="40" t="s">
        <v>492</v>
      </c>
    </row>
    <row r="1004" spans="1:16" ht="45" x14ac:dyDescent="0.25">
      <c r="A1004" s="51" t="s">
        <v>478</v>
      </c>
      <c r="B1004" s="29" t="s">
        <v>383</v>
      </c>
      <c r="C1004" s="47"/>
      <c r="D1004" s="64">
        <v>702319318</v>
      </c>
      <c r="E1004" s="32" t="s">
        <v>238</v>
      </c>
      <c r="F1004" s="32" t="s">
        <v>491</v>
      </c>
      <c r="G1004" s="32" t="str">
        <f t="shared" si="93"/>
        <v>Правовое обеспечение профессиональной деятельности: ЭУМК / Румынина В.В.</v>
      </c>
      <c r="H1004" s="69">
        <v>2025</v>
      </c>
      <c r="I1004" s="41" t="s">
        <v>159</v>
      </c>
      <c r="J1004" s="34"/>
      <c r="K1004" s="42">
        <v>259.2</v>
      </c>
      <c r="L1004" s="34"/>
      <c r="M1004" s="42">
        <v>12950.4</v>
      </c>
      <c r="N1004" s="38">
        <f t="shared" si="94"/>
        <v>0</v>
      </c>
      <c r="O1004" s="39" t="str">
        <f t="shared" ref="O1004:O1030" si="97">HYPERLINK(P1004,"Аннотация")</f>
        <v>Аннотация</v>
      </c>
      <c r="P1004" s="40" t="s">
        <v>492</v>
      </c>
    </row>
    <row r="1005" spans="1:16" ht="60" x14ac:dyDescent="0.25">
      <c r="A1005" s="51" t="s">
        <v>478</v>
      </c>
      <c r="B1005" s="29" t="s">
        <v>1623</v>
      </c>
      <c r="C1005" s="47"/>
      <c r="D1005" s="64">
        <v>702319307</v>
      </c>
      <c r="E1005" s="32" t="s">
        <v>232</v>
      </c>
      <c r="F1005" s="32" t="s">
        <v>495</v>
      </c>
      <c r="G1005" s="32" t="str">
        <f t="shared" si="93"/>
        <v>Электротехника и электроника: ЭУМК / Немцов М.В.</v>
      </c>
      <c r="H1005" s="69">
        <v>2025</v>
      </c>
      <c r="I1005" s="41" t="s">
        <v>159</v>
      </c>
      <c r="J1005" s="34"/>
      <c r="K1005" s="42">
        <v>350.4</v>
      </c>
      <c r="L1005" s="34"/>
      <c r="M1005" s="42">
        <v>17499.599999999999</v>
      </c>
      <c r="N1005" s="38">
        <f t="shared" si="94"/>
        <v>0</v>
      </c>
      <c r="O1005" s="39" t="str">
        <f t="shared" si="97"/>
        <v>Аннотация</v>
      </c>
      <c r="P1005" s="40" t="s">
        <v>496</v>
      </c>
    </row>
    <row r="1006" spans="1:16" ht="45" x14ac:dyDescent="0.25">
      <c r="A1006" s="51" t="s">
        <v>478</v>
      </c>
      <c r="B1006" s="29" t="s">
        <v>384</v>
      </c>
      <c r="C1006" s="47"/>
      <c r="D1006" s="64">
        <v>702319318</v>
      </c>
      <c r="E1006" s="32" t="s">
        <v>238</v>
      </c>
      <c r="F1006" s="32" t="s">
        <v>491</v>
      </c>
      <c r="G1006" s="32" t="str">
        <f t="shared" si="93"/>
        <v>Правовое обеспечение профессиональной деятельности: ЭУМК / Румынина В.В.</v>
      </c>
      <c r="H1006" s="69">
        <v>2025</v>
      </c>
      <c r="I1006" s="41" t="s">
        <v>159</v>
      </c>
      <c r="J1006" s="34"/>
      <c r="K1006" s="42">
        <v>259.2</v>
      </c>
      <c r="L1006" s="34"/>
      <c r="M1006" s="42">
        <v>12950.4</v>
      </c>
      <c r="N1006" s="38">
        <f t="shared" si="94"/>
        <v>0</v>
      </c>
      <c r="O1006" s="39" t="str">
        <f t="shared" si="97"/>
        <v>Аннотация</v>
      </c>
      <c r="P1006" s="40" t="s">
        <v>492</v>
      </c>
    </row>
    <row r="1007" spans="1:16" ht="45" x14ac:dyDescent="0.25">
      <c r="A1007" s="51" t="s">
        <v>478</v>
      </c>
      <c r="B1007" s="29" t="s">
        <v>385</v>
      </c>
      <c r="C1007" s="47"/>
      <c r="D1007" s="64">
        <v>702319301</v>
      </c>
      <c r="E1007" s="32" t="s">
        <v>487</v>
      </c>
      <c r="F1007" s="32" t="s">
        <v>488</v>
      </c>
      <c r="G1007" s="32" t="str">
        <f t="shared" si="93"/>
        <v>Инженерная графика: ЭУМК / Муравьев С.Н.</v>
      </c>
      <c r="H1007" s="69">
        <v>2025</v>
      </c>
      <c r="I1007" s="41" t="s">
        <v>159</v>
      </c>
      <c r="J1007" s="34"/>
      <c r="K1007" s="42">
        <v>296.39999999999998</v>
      </c>
      <c r="L1007" s="34"/>
      <c r="M1007" s="42">
        <v>14799.599999999999</v>
      </c>
      <c r="N1007" s="38">
        <f t="shared" si="94"/>
        <v>0</v>
      </c>
      <c r="O1007" s="39" t="str">
        <f t="shared" si="97"/>
        <v>Аннотация</v>
      </c>
      <c r="P1007" s="40" t="s">
        <v>489</v>
      </c>
    </row>
    <row r="1008" spans="1:16" ht="45" x14ac:dyDescent="0.25">
      <c r="A1008" s="51" t="s">
        <v>478</v>
      </c>
      <c r="B1008" s="29" t="s">
        <v>385</v>
      </c>
      <c r="C1008" s="47"/>
      <c r="D1008" s="64">
        <v>702319307</v>
      </c>
      <c r="E1008" s="32" t="s">
        <v>232</v>
      </c>
      <c r="F1008" s="32" t="s">
        <v>495</v>
      </c>
      <c r="G1008" s="32" t="str">
        <f t="shared" si="93"/>
        <v>Электротехника и электроника: ЭУМК / Немцов М.В.</v>
      </c>
      <c r="H1008" s="69">
        <v>2025</v>
      </c>
      <c r="I1008" s="41" t="s">
        <v>159</v>
      </c>
      <c r="J1008" s="34"/>
      <c r="K1008" s="42">
        <v>350.4</v>
      </c>
      <c r="L1008" s="34"/>
      <c r="M1008" s="42">
        <v>17499.599999999999</v>
      </c>
      <c r="N1008" s="38">
        <f t="shared" si="94"/>
        <v>0</v>
      </c>
      <c r="O1008" s="39" t="str">
        <f t="shared" si="97"/>
        <v>Аннотация</v>
      </c>
      <c r="P1008" s="40" t="s">
        <v>496</v>
      </c>
    </row>
    <row r="1009" spans="1:16" ht="45" x14ac:dyDescent="0.25">
      <c r="A1009" s="51" t="s">
        <v>478</v>
      </c>
      <c r="B1009" s="29" t="s">
        <v>385</v>
      </c>
      <c r="C1009" s="47"/>
      <c r="D1009" s="64">
        <v>702319318</v>
      </c>
      <c r="E1009" s="32" t="s">
        <v>238</v>
      </c>
      <c r="F1009" s="32" t="s">
        <v>491</v>
      </c>
      <c r="G1009" s="32" t="str">
        <f t="shared" si="93"/>
        <v>Правовое обеспечение профессиональной деятельности: ЭУМК / Румынина В.В.</v>
      </c>
      <c r="H1009" s="69">
        <v>2025</v>
      </c>
      <c r="I1009" s="41" t="s">
        <v>159</v>
      </c>
      <c r="J1009" s="34"/>
      <c r="K1009" s="42">
        <v>259.2</v>
      </c>
      <c r="L1009" s="34"/>
      <c r="M1009" s="42">
        <v>12950.4</v>
      </c>
      <c r="N1009" s="38">
        <f t="shared" si="94"/>
        <v>0</v>
      </c>
      <c r="O1009" s="39" t="str">
        <f t="shared" si="97"/>
        <v>Аннотация</v>
      </c>
      <c r="P1009" s="40" t="s">
        <v>492</v>
      </c>
    </row>
    <row r="1010" spans="1:16" ht="36" x14ac:dyDescent="0.25">
      <c r="A1010" s="51" t="s">
        <v>478</v>
      </c>
      <c r="B1010" s="29" t="s">
        <v>386</v>
      </c>
      <c r="C1010" s="47"/>
      <c r="D1010" s="64">
        <v>702319301</v>
      </c>
      <c r="E1010" s="32" t="s">
        <v>487</v>
      </c>
      <c r="F1010" s="32" t="s">
        <v>488</v>
      </c>
      <c r="G1010" s="32" t="str">
        <f t="shared" si="93"/>
        <v>Инженерная графика: ЭУМК / Муравьев С.Н.</v>
      </c>
      <c r="H1010" s="69">
        <v>2025</v>
      </c>
      <c r="I1010" s="41" t="s">
        <v>159</v>
      </c>
      <c r="J1010" s="34"/>
      <c r="K1010" s="42">
        <v>296.39999999999998</v>
      </c>
      <c r="L1010" s="34"/>
      <c r="M1010" s="42">
        <v>14799.599999999999</v>
      </c>
      <c r="N1010" s="38">
        <f t="shared" si="94"/>
        <v>0</v>
      </c>
      <c r="O1010" s="39" t="str">
        <f t="shared" si="97"/>
        <v>Аннотация</v>
      </c>
      <c r="P1010" s="40" t="s">
        <v>489</v>
      </c>
    </row>
    <row r="1011" spans="1:16" ht="45" x14ac:dyDescent="0.25">
      <c r="A1011" s="51" t="s">
        <v>478</v>
      </c>
      <c r="B1011" s="29" t="s">
        <v>386</v>
      </c>
      <c r="C1011" s="47"/>
      <c r="D1011" s="64">
        <v>702319318</v>
      </c>
      <c r="E1011" s="32" t="s">
        <v>238</v>
      </c>
      <c r="F1011" s="32" t="s">
        <v>491</v>
      </c>
      <c r="G1011" s="32" t="str">
        <f t="shared" si="93"/>
        <v>Правовое обеспечение профессиональной деятельности: ЭУМК / Румынина В.В.</v>
      </c>
      <c r="H1011" s="69">
        <v>2025</v>
      </c>
      <c r="I1011" s="41" t="s">
        <v>159</v>
      </c>
      <c r="J1011" s="34"/>
      <c r="K1011" s="42">
        <v>259.2</v>
      </c>
      <c r="L1011" s="34"/>
      <c r="M1011" s="42">
        <v>12950.4</v>
      </c>
      <c r="N1011" s="38">
        <f t="shared" si="94"/>
        <v>0</v>
      </c>
      <c r="O1011" s="39" t="str">
        <f t="shared" si="97"/>
        <v>Аннотация</v>
      </c>
      <c r="P1011" s="40" t="s">
        <v>492</v>
      </c>
    </row>
    <row r="1012" spans="1:16" ht="90" x14ac:dyDescent="0.25">
      <c r="A1012" s="51" t="s">
        <v>478</v>
      </c>
      <c r="B1012" s="29" t="s">
        <v>1624</v>
      </c>
      <c r="C1012" s="47"/>
      <c r="D1012" s="64">
        <v>701320571</v>
      </c>
      <c r="E1012" s="32" t="s">
        <v>1614</v>
      </c>
      <c r="F1012" s="32" t="s">
        <v>1616</v>
      </c>
      <c r="G1012" s="32" t="str">
        <f t="shared" si="93"/>
        <v>Изготовление швейных, трикотажных, меховых, кожаных изделий различного ассортимента по индивидуальным заказам: ПУМ / Косинец И.Б.</v>
      </c>
      <c r="H1012" s="69">
        <v>2025</v>
      </c>
      <c r="I1012" s="41" t="s">
        <v>512</v>
      </c>
      <c r="J1012" s="34"/>
      <c r="K1012" s="42">
        <v>153.6</v>
      </c>
      <c r="L1012" s="34"/>
      <c r="M1012" s="42">
        <v>7700.4</v>
      </c>
      <c r="N1012" s="38">
        <f t="shared" si="94"/>
        <v>0</v>
      </c>
      <c r="O1012" s="39" t="str">
        <f t="shared" si="97"/>
        <v>Аннотация</v>
      </c>
      <c r="P1012" s="40" t="s">
        <v>1617</v>
      </c>
    </row>
    <row r="1013" spans="1:16" ht="36" x14ac:dyDescent="0.25">
      <c r="A1013" s="51" t="s">
        <v>478</v>
      </c>
      <c r="B1013" s="29" t="s">
        <v>387</v>
      </c>
      <c r="C1013" s="47"/>
      <c r="D1013" s="64">
        <v>702319301</v>
      </c>
      <c r="E1013" s="32" t="s">
        <v>487</v>
      </c>
      <c r="F1013" s="32" t="s">
        <v>488</v>
      </c>
      <c r="G1013" s="32" t="str">
        <f t="shared" si="93"/>
        <v>Инженерная графика: ЭУМК / Муравьев С.Н.</v>
      </c>
      <c r="H1013" s="69">
        <v>2025</v>
      </c>
      <c r="I1013" s="41" t="s">
        <v>159</v>
      </c>
      <c r="J1013" s="34"/>
      <c r="K1013" s="42">
        <v>296.39999999999998</v>
      </c>
      <c r="L1013" s="34"/>
      <c r="M1013" s="42">
        <v>14799.599999999999</v>
      </c>
      <c r="N1013" s="38">
        <f t="shared" si="94"/>
        <v>0</v>
      </c>
      <c r="O1013" s="39" t="str">
        <f t="shared" si="97"/>
        <v>Аннотация</v>
      </c>
      <c r="P1013" s="40" t="s">
        <v>489</v>
      </c>
    </row>
    <row r="1014" spans="1:16" ht="36" x14ac:dyDescent="0.25">
      <c r="A1014" s="51" t="s">
        <v>478</v>
      </c>
      <c r="B1014" s="29" t="s">
        <v>387</v>
      </c>
      <c r="C1014" s="47"/>
      <c r="D1014" s="64">
        <v>702319307</v>
      </c>
      <c r="E1014" s="32" t="s">
        <v>232</v>
      </c>
      <c r="F1014" s="32" t="s">
        <v>495</v>
      </c>
      <c r="G1014" s="32" t="str">
        <f t="shared" si="93"/>
        <v>Электротехника и электроника: ЭУМК / Немцов М.В.</v>
      </c>
      <c r="H1014" s="69">
        <v>2025</v>
      </c>
      <c r="I1014" s="41" t="s">
        <v>159</v>
      </c>
      <c r="J1014" s="34"/>
      <c r="K1014" s="42">
        <v>350.4</v>
      </c>
      <c r="L1014" s="34"/>
      <c r="M1014" s="42">
        <v>17499.599999999999</v>
      </c>
      <c r="N1014" s="38">
        <f t="shared" si="94"/>
        <v>0</v>
      </c>
      <c r="O1014" s="39" t="str">
        <f t="shared" si="97"/>
        <v>Аннотация</v>
      </c>
      <c r="P1014" s="40" t="s">
        <v>496</v>
      </c>
    </row>
    <row r="1015" spans="1:16" ht="45" x14ac:dyDescent="0.25">
      <c r="A1015" s="51" t="s">
        <v>478</v>
      </c>
      <c r="B1015" s="29" t="s">
        <v>388</v>
      </c>
      <c r="C1015" s="47"/>
      <c r="D1015" s="64">
        <v>701319843</v>
      </c>
      <c r="E1015" s="32" t="s">
        <v>1625</v>
      </c>
      <c r="F1015" s="32" t="s">
        <v>1626</v>
      </c>
      <c r="G1015" s="32" t="str">
        <f t="shared" si="93"/>
        <v>Основы микробиологии и иммунологии: ЭУМК / Бойченко М.Н.</v>
      </c>
      <c r="H1015" s="69">
        <v>2025</v>
      </c>
      <c r="I1015" s="41" t="s">
        <v>159</v>
      </c>
      <c r="J1015" s="34"/>
      <c r="K1015" s="42">
        <v>319.2</v>
      </c>
      <c r="L1015" s="34"/>
      <c r="M1015" s="42">
        <v>15950.4</v>
      </c>
      <c r="N1015" s="38">
        <f t="shared" si="94"/>
        <v>0</v>
      </c>
      <c r="O1015" s="39" t="str">
        <f t="shared" si="97"/>
        <v>Аннотация</v>
      </c>
      <c r="P1015" s="40" t="s">
        <v>1627</v>
      </c>
    </row>
    <row r="1016" spans="1:16" ht="60" x14ac:dyDescent="0.25">
      <c r="A1016" s="51" t="s">
        <v>478</v>
      </c>
      <c r="B1016" s="29" t="s">
        <v>388</v>
      </c>
      <c r="C1016" s="47"/>
      <c r="D1016" s="64">
        <v>702319551</v>
      </c>
      <c r="E1016" s="32" t="s">
        <v>262</v>
      </c>
      <c r="F1016" s="32" t="s">
        <v>832</v>
      </c>
      <c r="G1016" s="32" t="str">
        <f t="shared" si="93"/>
        <v>Информационные технологии в профессиональной деятельности: ЭУМК / Михеева Е.В.</v>
      </c>
      <c r="H1016" s="69">
        <v>2025</v>
      </c>
      <c r="I1016" s="41" t="s">
        <v>159</v>
      </c>
      <c r="J1016" s="34"/>
      <c r="K1016" s="42">
        <v>314.39999999999998</v>
      </c>
      <c r="L1016" s="34"/>
      <c r="M1016" s="42">
        <v>15699.599999999999</v>
      </c>
      <c r="N1016" s="38">
        <f t="shared" si="94"/>
        <v>0</v>
      </c>
      <c r="O1016" s="39" t="str">
        <f t="shared" si="97"/>
        <v>Аннотация</v>
      </c>
      <c r="P1016" s="40" t="s">
        <v>833</v>
      </c>
    </row>
    <row r="1017" spans="1:16" ht="45" x14ac:dyDescent="0.25">
      <c r="A1017" s="51" t="s">
        <v>478</v>
      </c>
      <c r="B1017" s="29" t="s">
        <v>1628</v>
      </c>
      <c r="C1017" s="47"/>
      <c r="D1017" s="64">
        <v>701319843</v>
      </c>
      <c r="E1017" s="32" t="s">
        <v>1625</v>
      </c>
      <c r="F1017" s="32" t="s">
        <v>1626</v>
      </c>
      <c r="G1017" s="32" t="str">
        <f t="shared" si="93"/>
        <v>Основы микробиологии и иммунологии: ЭУМК / Бойченко М.Н.</v>
      </c>
      <c r="H1017" s="69">
        <v>2025</v>
      </c>
      <c r="I1017" s="41" t="s">
        <v>159</v>
      </c>
      <c r="J1017" s="34"/>
      <c r="K1017" s="42">
        <v>319.2</v>
      </c>
      <c r="L1017" s="34"/>
      <c r="M1017" s="42">
        <v>15950.4</v>
      </c>
      <c r="N1017" s="38">
        <f t="shared" si="94"/>
        <v>0</v>
      </c>
      <c r="O1017" s="39" t="str">
        <f t="shared" si="97"/>
        <v>Аннотация</v>
      </c>
      <c r="P1017" s="40" t="s">
        <v>1627</v>
      </c>
    </row>
    <row r="1018" spans="1:16" ht="45" x14ac:dyDescent="0.25">
      <c r="A1018" s="51" t="s">
        <v>478</v>
      </c>
      <c r="B1018" s="29" t="s">
        <v>1629</v>
      </c>
      <c r="C1018" s="47"/>
      <c r="D1018" s="64">
        <v>701319843</v>
      </c>
      <c r="E1018" s="32" t="s">
        <v>1625</v>
      </c>
      <c r="F1018" s="32" t="s">
        <v>1626</v>
      </c>
      <c r="G1018" s="32" t="str">
        <f t="shared" ref="G1018:G1069" si="98">F1018 &amp; " / " &amp; E1018</f>
        <v>Основы микробиологии и иммунологии: ЭУМК / Бойченко М.Н.</v>
      </c>
      <c r="H1018" s="69">
        <v>2025</v>
      </c>
      <c r="I1018" s="41" t="s">
        <v>159</v>
      </c>
      <c r="J1018" s="34"/>
      <c r="K1018" s="42">
        <v>319.2</v>
      </c>
      <c r="L1018" s="34"/>
      <c r="M1018" s="42">
        <v>15950.4</v>
      </c>
      <c r="N1018" s="38">
        <f t="shared" si="94"/>
        <v>0</v>
      </c>
      <c r="O1018" s="39" t="str">
        <f t="shared" si="97"/>
        <v>Аннотация</v>
      </c>
      <c r="P1018" s="40" t="s">
        <v>1627</v>
      </c>
    </row>
    <row r="1019" spans="1:16" ht="45" x14ac:dyDescent="0.25">
      <c r="A1019" s="51" t="s">
        <v>478</v>
      </c>
      <c r="B1019" s="29" t="s">
        <v>389</v>
      </c>
      <c r="C1019" s="47"/>
      <c r="D1019" s="64">
        <v>701319843</v>
      </c>
      <c r="E1019" s="32" t="s">
        <v>1625</v>
      </c>
      <c r="F1019" s="32" t="s">
        <v>1626</v>
      </c>
      <c r="G1019" s="32" t="str">
        <f t="shared" si="98"/>
        <v>Основы микробиологии и иммунологии: ЭУМК / Бойченко М.Н.</v>
      </c>
      <c r="H1019" s="69">
        <v>2025</v>
      </c>
      <c r="I1019" s="41" t="s">
        <v>159</v>
      </c>
      <c r="J1019" s="34"/>
      <c r="K1019" s="42">
        <v>319.2</v>
      </c>
      <c r="L1019" s="34"/>
      <c r="M1019" s="42">
        <v>15950.4</v>
      </c>
      <c r="N1019" s="38">
        <f t="shared" si="94"/>
        <v>0</v>
      </c>
      <c r="O1019" s="39" t="str">
        <f t="shared" si="97"/>
        <v>Аннотация</v>
      </c>
      <c r="P1019" s="40" t="s">
        <v>1627</v>
      </c>
    </row>
    <row r="1020" spans="1:16" ht="45" x14ac:dyDescent="0.25">
      <c r="A1020" s="51" t="s">
        <v>478</v>
      </c>
      <c r="B1020" s="29" t="s">
        <v>390</v>
      </c>
      <c r="C1020" s="47"/>
      <c r="D1020" s="64">
        <v>701319843</v>
      </c>
      <c r="E1020" s="32" t="s">
        <v>1625</v>
      </c>
      <c r="F1020" s="32" t="s">
        <v>1626</v>
      </c>
      <c r="G1020" s="32" t="str">
        <f t="shared" si="98"/>
        <v>Основы микробиологии и иммунологии: ЭУМК / Бойченко М.Н.</v>
      </c>
      <c r="H1020" s="69">
        <v>2025</v>
      </c>
      <c r="I1020" s="41" t="s">
        <v>159</v>
      </c>
      <c r="J1020" s="34"/>
      <c r="K1020" s="42">
        <v>319.2</v>
      </c>
      <c r="L1020" s="34"/>
      <c r="M1020" s="42">
        <v>15950.4</v>
      </c>
      <c r="N1020" s="38">
        <f t="shared" si="94"/>
        <v>0</v>
      </c>
      <c r="O1020" s="39" t="str">
        <f t="shared" si="97"/>
        <v>Аннотация</v>
      </c>
      <c r="P1020" s="40" t="s">
        <v>1627</v>
      </c>
    </row>
    <row r="1021" spans="1:16" ht="60" x14ac:dyDescent="0.25">
      <c r="A1021" s="51" t="s">
        <v>478</v>
      </c>
      <c r="B1021" s="29" t="s">
        <v>390</v>
      </c>
      <c r="C1021" s="47"/>
      <c r="D1021" s="64">
        <v>701320751</v>
      </c>
      <c r="E1021" s="32" t="s">
        <v>1630</v>
      </c>
      <c r="F1021" s="32" t="s">
        <v>1631</v>
      </c>
      <c r="G1021" s="32" t="str">
        <f t="shared" si="98"/>
        <v>Оформление документации по изготовлению лекарственного препарата: ПУМ / Косова И.В.</v>
      </c>
      <c r="H1021" s="69">
        <v>2025</v>
      </c>
      <c r="I1021" s="41" t="s">
        <v>512</v>
      </c>
      <c r="J1021" s="34"/>
      <c r="K1021" s="42">
        <v>92.399999999999991</v>
      </c>
      <c r="L1021" s="34"/>
      <c r="M1021" s="42">
        <v>4599.5999999999995</v>
      </c>
      <c r="N1021" s="38">
        <f t="shared" si="94"/>
        <v>0</v>
      </c>
      <c r="O1021" s="39" t="str">
        <f t="shared" si="97"/>
        <v>Аннотация</v>
      </c>
      <c r="P1021" s="40" t="s">
        <v>1632</v>
      </c>
    </row>
    <row r="1022" spans="1:16" ht="60" x14ac:dyDescent="0.25">
      <c r="A1022" s="51" t="s">
        <v>478</v>
      </c>
      <c r="B1022" s="29" t="s">
        <v>390</v>
      </c>
      <c r="C1022" s="47"/>
      <c r="D1022" s="64">
        <v>701320750</v>
      </c>
      <c r="E1022" s="32" t="s">
        <v>1630</v>
      </c>
      <c r="F1022" s="32" t="s">
        <v>1633</v>
      </c>
      <c r="G1022" s="32" t="str">
        <f t="shared" si="98"/>
        <v>Оформление документации по учету реализации лекарственных препаратов: ПУМ / Косова И.В.</v>
      </c>
      <c r="H1022" s="69">
        <v>2025</v>
      </c>
      <c r="I1022" s="41" t="s">
        <v>512</v>
      </c>
      <c r="J1022" s="34"/>
      <c r="K1022" s="42">
        <v>92.399999999999991</v>
      </c>
      <c r="L1022" s="34"/>
      <c r="M1022" s="42">
        <v>4599.5999999999995</v>
      </c>
      <c r="N1022" s="38">
        <f t="shared" si="94"/>
        <v>0</v>
      </c>
      <c r="O1022" s="39" t="str">
        <f t="shared" si="97"/>
        <v>Аннотация</v>
      </c>
      <c r="P1022" s="40" t="s">
        <v>1634</v>
      </c>
    </row>
    <row r="1023" spans="1:16" ht="90" x14ac:dyDescent="0.25">
      <c r="A1023" s="51" t="s">
        <v>478</v>
      </c>
      <c r="B1023" s="29" t="s">
        <v>390</v>
      </c>
      <c r="C1023" s="47"/>
      <c r="D1023" s="64">
        <v>701320630</v>
      </c>
      <c r="E1023" s="32" t="s">
        <v>1630</v>
      </c>
      <c r="F1023" s="32" t="s">
        <v>1635</v>
      </c>
      <c r="G1023" s="32" t="str">
        <f t="shared" si="98"/>
        <v>Подготовка помещений фармацевтической организации для осуществления фармацевтической деятельности: ПУМ / Косова И.В.</v>
      </c>
      <c r="H1023" s="69">
        <v>2025</v>
      </c>
      <c r="I1023" s="41" t="s">
        <v>512</v>
      </c>
      <c r="J1023" s="34"/>
      <c r="K1023" s="42">
        <v>92.399999999999991</v>
      </c>
      <c r="L1023" s="34"/>
      <c r="M1023" s="42">
        <v>4599.5999999999995</v>
      </c>
      <c r="N1023" s="38">
        <f t="shared" si="94"/>
        <v>0</v>
      </c>
      <c r="O1023" s="39" t="str">
        <f t="shared" si="97"/>
        <v>Аннотация</v>
      </c>
      <c r="P1023" s="40" t="s">
        <v>1636</v>
      </c>
    </row>
    <row r="1024" spans="1:16" ht="45" x14ac:dyDescent="0.25">
      <c r="A1024" s="51" t="s">
        <v>478</v>
      </c>
      <c r="B1024" s="29" t="s">
        <v>390</v>
      </c>
      <c r="C1024" s="47"/>
      <c r="D1024" s="64">
        <v>701320749</v>
      </c>
      <c r="E1024" s="32" t="s">
        <v>1630</v>
      </c>
      <c r="F1024" s="32" t="s">
        <v>1637</v>
      </c>
      <c r="G1024" s="32" t="str">
        <f t="shared" si="98"/>
        <v>Приемочный контроль в фармацевтической организации: ПУМ / Косова И.В.</v>
      </c>
      <c r="H1024" s="69">
        <v>2025</v>
      </c>
      <c r="I1024" s="41" t="s">
        <v>512</v>
      </c>
      <c r="J1024" s="34"/>
      <c r="K1024" s="42">
        <v>92.399999999999991</v>
      </c>
      <c r="L1024" s="34"/>
      <c r="M1024" s="42">
        <v>4599.5999999999995</v>
      </c>
      <c r="N1024" s="38">
        <f t="shared" si="94"/>
        <v>0</v>
      </c>
      <c r="O1024" s="39" t="str">
        <f t="shared" si="97"/>
        <v>Аннотация</v>
      </c>
      <c r="P1024" s="40" t="s">
        <v>1638</v>
      </c>
    </row>
    <row r="1025" spans="1:16" ht="90" x14ac:dyDescent="0.25">
      <c r="A1025" s="51" t="s">
        <v>478</v>
      </c>
      <c r="B1025" s="29" t="s">
        <v>390</v>
      </c>
      <c r="C1025" s="47"/>
      <c r="D1025" s="64">
        <v>701320747</v>
      </c>
      <c r="E1025" s="32" t="s">
        <v>1630</v>
      </c>
      <c r="F1025" s="32" t="s">
        <v>1639</v>
      </c>
      <c r="G1025" s="32" t="str">
        <f t="shared" si="98"/>
        <v>Розничная торговля лекарственными препаратами и отпуск лекарственных препаратов и товаров аптечного ассортимента: ПУМ / Косова И.В.</v>
      </c>
      <c r="H1025" s="69">
        <v>2025</v>
      </c>
      <c r="I1025" s="41" t="s">
        <v>512</v>
      </c>
      <c r="J1025" s="34"/>
      <c r="K1025" s="42">
        <v>123.6</v>
      </c>
      <c r="L1025" s="34"/>
      <c r="M1025" s="42">
        <v>6200.4</v>
      </c>
      <c r="N1025" s="38">
        <f t="shared" si="94"/>
        <v>0</v>
      </c>
      <c r="O1025" s="39" t="str">
        <f t="shared" si="97"/>
        <v>Аннотация</v>
      </c>
      <c r="P1025" s="40" t="s">
        <v>1640</v>
      </c>
    </row>
    <row r="1026" spans="1:16" ht="45" x14ac:dyDescent="0.25">
      <c r="A1026" s="51" t="s">
        <v>478</v>
      </c>
      <c r="B1026" s="29" t="s">
        <v>390</v>
      </c>
      <c r="C1026" s="47"/>
      <c r="D1026" s="64">
        <v>701320748</v>
      </c>
      <c r="E1026" s="32" t="s">
        <v>1630</v>
      </c>
      <c r="F1026" s="32" t="s">
        <v>1641</v>
      </c>
      <c r="G1026" s="32" t="str">
        <f t="shared" si="98"/>
        <v>Фармацевтическое консультирование: ПУМ / Косова И.В.</v>
      </c>
      <c r="H1026" s="69">
        <v>2025</v>
      </c>
      <c r="I1026" s="41" t="s">
        <v>512</v>
      </c>
      <c r="J1026" s="34"/>
      <c r="K1026" s="42">
        <v>123.6</v>
      </c>
      <c r="L1026" s="34"/>
      <c r="M1026" s="42">
        <v>6200.4</v>
      </c>
      <c r="N1026" s="38">
        <f t="shared" si="94"/>
        <v>0</v>
      </c>
      <c r="O1026" s="39" t="str">
        <f t="shared" si="97"/>
        <v>Аннотация</v>
      </c>
      <c r="P1026" s="40" t="s">
        <v>1642</v>
      </c>
    </row>
    <row r="1027" spans="1:16" ht="75" x14ac:dyDescent="0.25">
      <c r="A1027" s="51" t="s">
        <v>478</v>
      </c>
      <c r="B1027" s="29" t="s">
        <v>390</v>
      </c>
      <c r="C1027" s="47"/>
      <c r="D1027" s="64">
        <v>701320831</v>
      </c>
      <c r="E1027" s="32" t="s">
        <v>1630</v>
      </c>
      <c r="F1027" s="32" t="s">
        <v>1643</v>
      </c>
      <c r="G1027" s="32" t="str">
        <f t="shared" si="98"/>
        <v>Хранение лекарственных средств и товаров аптечного ассортимента в фармацевтических организациях: ПУМ / Косова И.В.</v>
      </c>
      <c r="H1027" s="69">
        <v>2025</v>
      </c>
      <c r="I1027" s="41" t="s">
        <v>512</v>
      </c>
      <c r="J1027" s="34"/>
      <c r="K1027" s="42">
        <v>123.6</v>
      </c>
      <c r="L1027" s="34"/>
      <c r="M1027" s="42">
        <v>6200.4</v>
      </c>
      <c r="N1027" s="38">
        <f t="shared" si="94"/>
        <v>0</v>
      </c>
      <c r="O1027" s="39" t="str">
        <f t="shared" si="97"/>
        <v>Аннотация</v>
      </c>
      <c r="P1027" s="40" t="s">
        <v>1644</v>
      </c>
    </row>
    <row r="1028" spans="1:16" ht="60" x14ac:dyDescent="0.25">
      <c r="A1028" s="51" t="s">
        <v>478</v>
      </c>
      <c r="B1028" s="29" t="s">
        <v>390</v>
      </c>
      <c r="C1028" s="47"/>
      <c r="D1028" s="64">
        <v>701320753</v>
      </c>
      <c r="E1028" s="32" t="s">
        <v>1645</v>
      </c>
      <c r="F1028" s="32" t="s">
        <v>1646</v>
      </c>
      <c r="G1028" s="32" t="str">
        <f t="shared" si="98"/>
        <v>Поставка лекарственных средств институциональными  потребителями: ПУМ / Лоскутова Е.Е.</v>
      </c>
      <c r="H1028" s="69">
        <v>2025</v>
      </c>
      <c r="I1028" s="41" t="s">
        <v>512</v>
      </c>
      <c r="J1028" s="34"/>
      <c r="K1028" s="42">
        <v>123.6</v>
      </c>
      <c r="L1028" s="34"/>
      <c r="M1028" s="42">
        <v>6200.4</v>
      </c>
      <c r="N1028" s="38">
        <f t="shared" si="94"/>
        <v>0</v>
      </c>
      <c r="O1028" s="39" t="str">
        <f t="shared" si="97"/>
        <v>Аннотация</v>
      </c>
      <c r="P1028" s="40" t="s">
        <v>1647</v>
      </c>
    </row>
    <row r="1029" spans="1:16" ht="90" x14ac:dyDescent="0.25">
      <c r="A1029" s="51" t="s">
        <v>478</v>
      </c>
      <c r="B1029" s="29" t="s">
        <v>390</v>
      </c>
      <c r="C1029" s="47"/>
      <c r="D1029" s="64">
        <v>701320752</v>
      </c>
      <c r="E1029" s="32" t="s">
        <v>1645</v>
      </c>
      <c r="F1029" s="32" t="s">
        <v>1648</v>
      </c>
      <c r="G1029" s="32" t="str">
        <f t="shared" si="98"/>
        <v>Работа с институциональными потребителями по приему и обработке заявок на лекарственные средства: ПУМ / Лоскутова Е.Е.</v>
      </c>
      <c r="H1029" s="69">
        <v>2025</v>
      </c>
      <c r="I1029" s="41" t="s">
        <v>512</v>
      </c>
      <c r="J1029" s="34"/>
      <c r="K1029" s="42">
        <v>92.399999999999991</v>
      </c>
      <c r="L1029" s="34"/>
      <c r="M1029" s="42">
        <v>4599.5999999999995</v>
      </c>
      <c r="N1029" s="38">
        <f t="shared" si="94"/>
        <v>0</v>
      </c>
      <c r="O1029" s="39" t="str">
        <f t="shared" si="97"/>
        <v>Аннотация</v>
      </c>
      <c r="P1029" s="40" t="s">
        <v>1649</v>
      </c>
    </row>
    <row r="1030" spans="1:16" ht="120" x14ac:dyDescent="0.25">
      <c r="A1030" s="51" t="s">
        <v>478</v>
      </c>
      <c r="B1030" s="29" t="s">
        <v>390</v>
      </c>
      <c r="C1030" s="47"/>
      <c r="D1030" s="64">
        <v>701320698</v>
      </c>
      <c r="E1030" s="32" t="s">
        <v>1650</v>
      </c>
      <c r="F1030" s="32" t="s">
        <v>1651</v>
      </c>
      <c r="G1030" s="32" t="str">
        <f t="shared" si="98"/>
        <v>Изготовление лекарственных препаратов по индивидуальным назначениям медицинских работников и требованию медицинских организаций и ветеринарных организаций: ПУМ / Суслина С.Н.</v>
      </c>
      <c r="H1030" s="69">
        <v>2025</v>
      </c>
      <c r="I1030" s="41" t="s">
        <v>512</v>
      </c>
      <c r="J1030" s="34"/>
      <c r="K1030" s="42">
        <v>92.399999999999991</v>
      </c>
      <c r="L1030" s="34"/>
      <c r="M1030" s="42">
        <v>4599.5999999999995</v>
      </c>
      <c r="N1030" s="38">
        <f t="shared" si="94"/>
        <v>0</v>
      </c>
      <c r="O1030" s="39" t="str">
        <f t="shared" si="97"/>
        <v>Аннотация</v>
      </c>
      <c r="P1030" s="40" t="s">
        <v>1652</v>
      </c>
    </row>
    <row r="1031" spans="1:16" ht="45" x14ac:dyDescent="0.25">
      <c r="A1031" s="51" t="s">
        <v>478</v>
      </c>
      <c r="B1031" s="29" t="s">
        <v>391</v>
      </c>
      <c r="C1031" s="47"/>
      <c r="D1031" s="64">
        <v>701319843</v>
      </c>
      <c r="E1031" s="32" t="s">
        <v>1625</v>
      </c>
      <c r="F1031" s="32" t="s">
        <v>1626</v>
      </c>
      <c r="G1031" s="32" t="str">
        <f t="shared" si="98"/>
        <v>Основы микробиологии и иммунологии: ЭУМК / Бойченко М.Н.</v>
      </c>
      <c r="H1031" s="69">
        <v>2025</v>
      </c>
      <c r="I1031" s="41" t="s">
        <v>159</v>
      </c>
      <c r="J1031" s="34"/>
      <c r="K1031" s="42">
        <v>319.2</v>
      </c>
      <c r="L1031" s="34"/>
      <c r="M1031" s="42">
        <v>15950.4</v>
      </c>
      <c r="N1031" s="38">
        <f t="shared" si="94"/>
        <v>0</v>
      </c>
      <c r="O1031" s="39" t="str">
        <f t="shared" ref="O1031:O1086" si="99">HYPERLINK(P1031,"Аннотация")</f>
        <v>Аннотация</v>
      </c>
      <c r="P1031" s="40" t="s">
        <v>1627</v>
      </c>
    </row>
    <row r="1032" spans="1:16" ht="45" x14ac:dyDescent="0.25">
      <c r="A1032" s="51" t="s">
        <v>478</v>
      </c>
      <c r="B1032" s="29" t="s">
        <v>391</v>
      </c>
      <c r="C1032" s="47"/>
      <c r="D1032" s="64">
        <v>701320261</v>
      </c>
      <c r="E1032" s="32" t="s">
        <v>1653</v>
      </c>
      <c r="F1032" s="32" t="s">
        <v>1654</v>
      </c>
      <c r="G1032" s="32" t="str">
        <f t="shared" si="98"/>
        <v>Виртуальный практикум: Социальный работник (медицинский уход) / Скай Клири</v>
      </c>
      <c r="H1032" s="69">
        <v>2025</v>
      </c>
      <c r="I1032" s="41" t="s">
        <v>534</v>
      </c>
      <c r="J1032" s="34"/>
      <c r="K1032" s="42">
        <v>864</v>
      </c>
      <c r="L1032" s="34"/>
      <c r="M1032" s="42">
        <v>43200</v>
      </c>
      <c r="N1032" s="38">
        <f t="shared" si="94"/>
        <v>0</v>
      </c>
      <c r="O1032" s="39" t="str">
        <f t="shared" si="99"/>
        <v>Аннотация</v>
      </c>
      <c r="P1032" s="40" t="s">
        <v>1655</v>
      </c>
    </row>
    <row r="1033" spans="1:16" ht="75" x14ac:dyDescent="0.25">
      <c r="A1033" s="51" t="s">
        <v>478</v>
      </c>
      <c r="B1033" s="29" t="s">
        <v>392</v>
      </c>
      <c r="C1033" s="47"/>
      <c r="D1033" s="64">
        <v>702319301</v>
      </c>
      <c r="E1033" s="32" t="s">
        <v>487</v>
      </c>
      <c r="F1033" s="32" t="s">
        <v>488</v>
      </c>
      <c r="G1033" s="32" t="str">
        <f t="shared" si="98"/>
        <v>Инженерная графика: ЭУМК / Муравьев С.Н.</v>
      </c>
      <c r="H1033" s="69">
        <v>2025</v>
      </c>
      <c r="I1033" s="41" t="s">
        <v>159</v>
      </c>
      <c r="J1033" s="34"/>
      <c r="K1033" s="42">
        <v>296.39999999999998</v>
      </c>
      <c r="L1033" s="34"/>
      <c r="M1033" s="42">
        <v>14799.599999999999</v>
      </c>
      <c r="N1033" s="38">
        <f t="shared" si="94"/>
        <v>0</v>
      </c>
      <c r="O1033" s="39" t="str">
        <f t="shared" si="99"/>
        <v>Аннотация</v>
      </c>
      <c r="P1033" s="40" t="s">
        <v>489</v>
      </c>
    </row>
    <row r="1034" spans="1:16" ht="75" x14ac:dyDescent="0.25">
      <c r="A1034" s="51" t="s">
        <v>478</v>
      </c>
      <c r="B1034" s="29" t="s">
        <v>392</v>
      </c>
      <c r="C1034" s="47"/>
      <c r="D1034" s="64">
        <v>702319307</v>
      </c>
      <c r="E1034" s="32" t="s">
        <v>232</v>
      </c>
      <c r="F1034" s="32" t="s">
        <v>495</v>
      </c>
      <c r="G1034" s="32" t="str">
        <f t="shared" si="98"/>
        <v>Электротехника и электроника: ЭУМК / Немцов М.В.</v>
      </c>
      <c r="H1034" s="69">
        <v>2025</v>
      </c>
      <c r="I1034" s="41" t="s">
        <v>159</v>
      </c>
      <c r="J1034" s="34"/>
      <c r="K1034" s="42">
        <v>350.4</v>
      </c>
      <c r="L1034" s="34"/>
      <c r="M1034" s="42">
        <v>17499.599999999999</v>
      </c>
      <c r="N1034" s="38">
        <f t="shared" si="94"/>
        <v>0</v>
      </c>
      <c r="O1034" s="39" t="str">
        <f t="shared" si="99"/>
        <v>Аннотация</v>
      </c>
      <c r="P1034" s="40" t="s">
        <v>496</v>
      </c>
    </row>
    <row r="1035" spans="1:16" ht="75" x14ac:dyDescent="0.25">
      <c r="A1035" s="51" t="s">
        <v>478</v>
      </c>
      <c r="B1035" s="29" t="s">
        <v>392</v>
      </c>
      <c r="C1035" s="47"/>
      <c r="D1035" s="64">
        <v>701319460</v>
      </c>
      <c r="E1035" s="32" t="s">
        <v>241</v>
      </c>
      <c r="F1035" s="32" t="s">
        <v>1113</v>
      </c>
      <c r="G1035" s="32" t="str">
        <f t="shared" si="98"/>
        <v>Электротехника: ЭУМК / Ярочкина Г.В.</v>
      </c>
      <c r="H1035" s="69">
        <v>2025</v>
      </c>
      <c r="I1035" s="41" t="s">
        <v>159</v>
      </c>
      <c r="J1035" s="34"/>
      <c r="K1035" s="42">
        <v>220.79999999999998</v>
      </c>
      <c r="L1035" s="34"/>
      <c r="M1035" s="42">
        <v>11049.6</v>
      </c>
      <c r="N1035" s="38">
        <f t="shared" si="94"/>
        <v>0</v>
      </c>
      <c r="O1035" s="39" t="str">
        <f t="shared" si="99"/>
        <v>Аннотация</v>
      </c>
      <c r="P1035" s="40" t="s">
        <v>1114</v>
      </c>
    </row>
    <row r="1036" spans="1:16" ht="45" x14ac:dyDescent="0.25">
      <c r="A1036" s="51" t="s">
        <v>478</v>
      </c>
      <c r="B1036" s="29" t="s">
        <v>393</v>
      </c>
      <c r="C1036" s="47"/>
      <c r="D1036" s="64">
        <v>702319301</v>
      </c>
      <c r="E1036" s="32" t="s">
        <v>487</v>
      </c>
      <c r="F1036" s="32" t="s">
        <v>488</v>
      </c>
      <c r="G1036" s="32" t="str">
        <f t="shared" si="98"/>
        <v>Инженерная графика: ЭУМК / Муравьев С.Н.</v>
      </c>
      <c r="H1036" s="69">
        <v>2025</v>
      </c>
      <c r="I1036" s="41" t="s">
        <v>159</v>
      </c>
      <c r="J1036" s="34"/>
      <c r="K1036" s="42">
        <v>296.39999999999998</v>
      </c>
      <c r="L1036" s="34"/>
      <c r="M1036" s="42">
        <v>14799.599999999999</v>
      </c>
      <c r="N1036" s="38">
        <f t="shared" si="94"/>
        <v>0</v>
      </c>
      <c r="O1036" s="39" t="str">
        <f t="shared" si="99"/>
        <v>Аннотация</v>
      </c>
      <c r="P1036" s="40" t="s">
        <v>489</v>
      </c>
    </row>
    <row r="1037" spans="1:16" ht="45" x14ac:dyDescent="0.25">
      <c r="A1037" s="51" t="s">
        <v>478</v>
      </c>
      <c r="B1037" s="29" t="s">
        <v>393</v>
      </c>
      <c r="C1037" s="47"/>
      <c r="D1037" s="64">
        <v>702319307</v>
      </c>
      <c r="E1037" s="32" t="s">
        <v>232</v>
      </c>
      <c r="F1037" s="32" t="s">
        <v>495</v>
      </c>
      <c r="G1037" s="32" t="str">
        <f t="shared" si="98"/>
        <v>Электротехника и электроника: ЭУМК / Немцов М.В.</v>
      </c>
      <c r="H1037" s="69">
        <v>2025</v>
      </c>
      <c r="I1037" s="41" t="s">
        <v>159</v>
      </c>
      <c r="J1037" s="34"/>
      <c r="K1037" s="42">
        <v>350.4</v>
      </c>
      <c r="L1037" s="34"/>
      <c r="M1037" s="42">
        <v>17499.599999999999</v>
      </c>
      <c r="N1037" s="38">
        <f t="shared" si="94"/>
        <v>0</v>
      </c>
      <c r="O1037" s="39" t="str">
        <f t="shared" si="99"/>
        <v>Аннотация</v>
      </c>
      <c r="P1037" s="40" t="s">
        <v>496</v>
      </c>
    </row>
    <row r="1038" spans="1:16" ht="45" x14ac:dyDescent="0.25">
      <c r="A1038" s="51" t="s">
        <v>478</v>
      </c>
      <c r="B1038" s="29" t="s">
        <v>393</v>
      </c>
      <c r="C1038" s="47"/>
      <c r="D1038" s="64">
        <v>701319460</v>
      </c>
      <c r="E1038" s="32" t="s">
        <v>241</v>
      </c>
      <c r="F1038" s="32" t="s">
        <v>1113</v>
      </c>
      <c r="G1038" s="32" t="str">
        <f t="shared" si="98"/>
        <v>Электротехника: ЭУМК / Ярочкина Г.В.</v>
      </c>
      <c r="H1038" s="69">
        <v>2025</v>
      </c>
      <c r="I1038" s="41" t="s">
        <v>159</v>
      </c>
      <c r="J1038" s="34"/>
      <c r="K1038" s="42">
        <v>220.79999999999998</v>
      </c>
      <c r="L1038" s="34"/>
      <c r="M1038" s="42">
        <v>11049.6</v>
      </c>
      <c r="N1038" s="38">
        <f t="shared" si="94"/>
        <v>0</v>
      </c>
      <c r="O1038" s="39" t="str">
        <f t="shared" si="99"/>
        <v>Аннотация</v>
      </c>
      <c r="P1038" s="40" t="s">
        <v>1114</v>
      </c>
    </row>
    <row r="1039" spans="1:16" ht="75" x14ac:dyDescent="0.25">
      <c r="A1039" s="51" t="s">
        <v>478</v>
      </c>
      <c r="B1039" s="29" t="s">
        <v>395</v>
      </c>
      <c r="C1039" s="47"/>
      <c r="D1039" s="64">
        <v>702319301</v>
      </c>
      <c r="E1039" s="32" t="s">
        <v>487</v>
      </c>
      <c r="F1039" s="32" t="s">
        <v>488</v>
      </c>
      <c r="G1039" s="32" t="str">
        <f t="shared" si="98"/>
        <v>Инженерная графика: ЭУМК / Муравьев С.Н.</v>
      </c>
      <c r="H1039" s="69">
        <v>2025</v>
      </c>
      <c r="I1039" s="41" t="s">
        <v>159</v>
      </c>
      <c r="J1039" s="34"/>
      <c r="K1039" s="42">
        <v>296.39999999999998</v>
      </c>
      <c r="L1039" s="34"/>
      <c r="M1039" s="42">
        <v>14799.599999999999</v>
      </c>
      <c r="N1039" s="38">
        <f t="shared" si="94"/>
        <v>0</v>
      </c>
      <c r="O1039" s="39" t="str">
        <f t="shared" si="99"/>
        <v>Аннотация</v>
      </c>
      <c r="P1039" s="40" t="s">
        <v>489</v>
      </c>
    </row>
    <row r="1040" spans="1:16" ht="75" x14ac:dyDescent="0.25">
      <c r="A1040" s="51" t="s">
        <v>478</v>
      </c>
      <c r="B1040" s="29" t="s">
        <v>395</v>
      </c>
      <c r="C1040" s="47"/>
      <c r="D1040" s="64">
        <v>702319307</v>
      </c>
      <c r="E1040" s="32" t="s">
        <v>232</v>
      </c>
      <c r="F1040" s="32" t="s">
        <v>495</v>
      </c>
      <c r="G1040" s="32" t="str">
        <f t="shared" si="98"/>
        <v>Электротехника и электроника: ЭУМК / Немцов М.В.</v>
      </c>
      <c r="H1040" s="69">
        <v>2025</v>
      </c>
      <c r="I1040" s="41" t="s">
        <v>159</v>
      </c>
      <c r="J1040" s="34"/>
      <c r="K1040" s="42">
        <v>350.4</v>
      </c>
      <c r="L1040" s="34"/>
      <c r="M1040" s="42">
        <v>17499.599999999999</v>
      </c>
      <c r="N1040" s="38">
        <f t="shared" si="94"/>
        <v>0</v>
      </c>
      <c r="O1040" s="39" t="str">
        <f t="shared" si="99"/>
        <v>Аннотация</v>
      </c>
      <c r="P1040" s="40" t="s">
        <v>496</v>
      </c>
    </row>
    <row r="1041" spans="1:16" ht="75" x14ac:dyDescent="0.25">
      <c r="A1041" s="51" t="s">
        <v>478</v>
      </c>
      <c r="B1041" s="29" t="s">
        <v>395</v>
      </c>
      <c r="C1041" s="47"/>
      <c r="D1041" s="64">
        <v>701319460</v>
      </c>
      <c r="E1041" s="32" t="s">
        <v>241</v>
      </c>
      <c r="F1041" s="32" t="s">
        <v>1113</v>
      </c>
      <c r="G1041" s="32" t="str">
        <f t="shared" si="98"/>
        <v>Электротехника: ЭУМК / Ярочкина Г.В.</v>
      </c>
      <c r="H1041" s="69">
        <v>2025</v>
      </c>
      <c r="I1041" s="41" t="s">
        <v>159</v>
      </c>
      <c r="J1041" s="34"/>
      <c r="K1041" s="42">
        <v>220.79999999999998</v>
      </c>
      <c r="L1041" s="34"/>
      <c r="M1041" s="42">
        <v>11049.6</v>
      </c>
      <c r="N1041" s="38">
        <f t="shared" si="94"/>
        <v>0</v>
      </c>
      <c r="O1041" s="39" t="str">
        <f t="shared" si="99"/>
        <v>Аннотация</v>
      </c>
      <c r="P1041" s="40" t="s">
        <v>1114</v>
      </c>
    </row>
    <row r="1042" spans="1:16" ht="45" x14ac:dyDescent="0.25">
      <c r="A1042" s="51" t="s">
        <v>478</v>
      </c>
      <c r="B1042" s="29" t="s">
        <v>396</v>
      </c>
      <c r="C1042" s="47"/>
      <c r="D1042" s="64">
        <v>702319318</v>
      </c>
      <c r="E1042" s="32" t="s">
        <v>238</v>
      </c>
      <c r="F1042" s="32" t="s">
        <v>491</v>
      </c>
      <c r="G1042" s="32" t="str">
        <f t="shared" si="98"/>
        <v>Правовое обеспечение профессиональной деятельности: ЭУМК / Румынина В.В.</v>
      </c>
      <c r="H1042" s="69">
        <v>2025</v>
      </c>
      <c r="I1042" s="41" t="s">
        <v>159</v>
      </c>
      <c r="J1042" s="34"/>
      <c r="K1042" s="42">
        <v>259.2</v>
      </c>
      <c r="L1042" s="34"/>
      <c r="M1042" s="42">
        <v>12950.4</v>
      </c>
      <c r="N1042" s="38">
        <f t="shared" si="94"/>
        <v>0</v>
      </c>
      <c r="O1042" s="39" t="str">
        <f t="shared" si="99"/>
        <v>Аннотация</v>
      </c>
      <c r="P1042" s="40" t="s">
        <v>492</v>
      </c>
    </row>
    <row r="1043" spans="1:16" ht="45" x14ac:dyDescent="0.25">
      <c r="A1043" s="51" t="s">
        <v>478</v>
      </c>
      <c r="B1043" s="29" t="s">
        <v>397</v>
      </c>
      <c r="C1043" s="47"/>
      <c r="D1043" s="64">
        <v>702319294</v>
      </c>
      <c r="E1043" s="32" t="s">
        <v>1656</v>
      </c>
      <c r="F1043" s="32" t="s">
        <v>1657</v>
      </c>
      <c r="G1043" s="32" t="str">
        <f t="shared" si="98"/>
        <v>Деревянные сооружения и конструкции: ПУМ / Белоусов А.А.</v>
      </c>
      <c r="H1043" s="69">
        <v>2025</v>
      </c>
      <c r="I1043" s="41" t="s">
        <v>512</v>
      </c>
      <c r="J1043" s="34"/>
      <c r="K1043" s="42">
        <v>92.399999999999991</v>
      </c>
      <c r="L1043" s="34"/>
      <c r="M1043" s="42">
        <v>4599.5999999999995</v>
      </c>
      <c r="N1043" s="38">
        <f t="shared" si="94"/>
        <v>0</v>
      </c>
      <c r="O1043" s="39" t="str">
        <f t="shared" si="99"/>
        <v>Аннотация</v>
      </c>
      <c r="P1043" s="40" t="s">
        <v>1658</v>
      </c>
    </row>
    <row r="1044" spans="1:16" ht="45" x14ac:dyDescent="0.25">
      <c r="A1044" s="51" t="s">
        <v>478</v>
      </c>
      <c r="B1044" s="29" t="s">
        <v>397</v>
      </c>
      <c r="C1044" s="47"/>
      <c r="D1044" s="64">
        <v>702319362</v>
      </c>
      <c r="E1044" s="32" t="s">
        <v>609</v>
      </c>
      <c r="F1044" s="32" t="s">
        <v>1659</v>
      </c>
      <c r="G1044" s="32" t="str">
        <f t="shared" si="98"/>
        <v>Гидротехнические сооружения: ПУМ / Горева Т.А.</v>
      </c>
      <c r="H1044" s="69">
        <v>2025</v>
      </c>
      <c r="I1044" s="41" t="s">
        <v>512</v>
      </c>
      <c r="J1044" s="34"/>
      <c r="K1044" s="42">
        <v>123.6</v>
      </c>
      <c r="L1044" s="34"/>
      <c r="M1044" s="42">
        <v>6200.4</v>
      </c>
      <c r="N1044" s="38">
        <f t="shared" si="94"/>
        <v>0</v>
      </c>
      <c r="O1044" s="39" t="str">
        <f t="shared" si="99"/>
        <v>Аннотация</v>
      </c>
      <c r="P1044" s="40" t="s">
        <v>1660</v>
      </c>
    </row>
    <row r="1045" spans="1:16" ht="45" x14ac:dyDescent="0.25">
      <c r="A1045" s="51" t="s">
        <v>478</v>
      </c>
      <c r="B1045" s="29" t="s">
        <v>397</v>
      </c>
      <c r="C1045" s="47"/>
      <c r="D1045" s="64">
        <v>702319343</v>
      </c>
      <c r="E1045" s="32" t="s">
        <v>609</v>
      </c>
      <c r="F1045" s="32" t="s">
        <v>1661</v>
      </c>
      <c r="G1045" s="32" t="str">
        <f t="shared" si="98"/>
        <v>Организация рабочей среды для компетенции «Ландшафтный дизайн»: ПУМ / Горева Т.А.</v>
      </c>
      <c r="H1045" s="69">
        <v>2025</v>
      </c>
      <c r="I1045" s="41" t="s">
        <v>512</v>
      </c>
      <c r="J1045" s="34"/>
      <c r="K1045" s="42">
        <v>123.6</v>
      </c>
      <c r="L1045" s="34"/>
      <c r="M1045" s="42">
        <v>6200.4</v>
      </c>
      <c r="N1045" s="38">
        <f t="shared" si="94"/>
        <v>0</v>
      </c>
      <c r="O1045" s="39" t="str">
        <f t="shared" si="99"/>
        <v>Аннотация</v>
      </c>
      <c r="P1045" s="40" t="s">
        <v>1662</v>
      </c>
    </row>
    <row r="1046" spans="1:16" ht="60" x14ac:dyDescent="0.25">
      <c r="A1046" s="51" t="s">
        <v>478</v>
      </c>
      <c r="B1046" s="29" t="s">
        <v>397</v>
      </c>
      <c r="C1046" s="47"/>
      <c r="D1046" s="64">
        <v>702319364</v>
      </c>
      <c r="E1046" s="32" t="s">
        <v>609</v>
      </c>
      <c r="F1046" s="32" t="s">
        <v>1663</v>
      </c>
      <c r="G1046" s="32" t="str">
        <f t="shared" si="98"/>
        <v>Садовые технологии (водопроводные системы, электрика, дренаж и ирригация): ПУМ / Горева Т.А.</v>
      </c>
      <c r="H1046" s="69">
        <v>2025</v>
      </c>
      <c r="I1046" s="41" t="s">
        <v>512</v>
      </c>
      <c r="J1046" s="34"/>
      <c r="K1046" s="42">
        <v>123.6</v>
      </c>
      <c r="L1046" s="34"/>
      <c r="M1046" s="42">
        <v>6200.4</v>
      </c>
      <c r="N1046" s="38">
        <f t="shared" si="94"/>
        <v>0</v>
      </c>
      <c r="O1046" s="39" t="str">
        <f t="shared" si="99"/>
        <v>Аннотация</v>
      </c>
      <c r="P1046" s="40" t="s">
        <v>1664</v>
      </c>
    </row>
    <row r="1047" spans="1:16" ht="45" x14ac:dyDescent="0.25">
      <c r="A1047" s="51" t="s">
        <v>478</v>
      </c>
      <c r="B1047" s="29" t="s">
        <v>397</v>
      </c>
      <c r="C1047" s="47"/>
      <c r="D1047" s="64">
        <v>702319360</v>
      </c>
      <c r="E1047" s="32" t="s">
        <v>609</v>
      </c>
      <c r="F1047" s="32" t="s">
        <v>1665</v>
      </c>
      <c r="G1047" s="32" t="str">
        <f t="shared" si="98"/>
        <v>Строительство плоскостных и вертикальных сооружений: ПУМ / Горева Т.А.</v>
      </c>
      <c r="H1047" s="69">
        <v>2025</v>
      </c>
      <c r="I1047" s="41" t="s">
        <v>512</v>
      </c>
      <c r="J1047" s="34"/>
      <c r="K1047" s="42">
        <v>123.6</v>
      </c>
      <c r="L1047" s="34"/>
      <c r="M1047" s="42">
        <v>6200.4</v>
      </c>
      <c r="N1047" s="38">
        <f t="shared" si="94"/>
        <v>0</v>
      </c>
      <c r="O1047" s="39" t="str">
        <f t="shared" si="99"/>
        <v>Аннотация</v>
      </c>
      <c r="P1047" s="40" t="s">
        <v>1666</v>
      </c>
    </row>
    <row r="1048" spans="1:16" ht="45" x14ac:dyDescent="0.25">
      <c r="A1048" s="51" t="s">
        <v>478</v>
      </c>
      <c r="B1048" s="29" t="s">
        <v>397</v>
      </c>
      <c r="C1048" s="47"/>
      <c r="D1048" s="64">
        <v>702319155</v>
      </c>
      <c r="E1048" s="32" t="s">
        <v>1667</v>
      </c>
      <c r="F1048" s="32" t="s">
        <v>1668</v>
      </c>
      <c r="G1048" s="32" t="str">
        <f t="shared" si="98"/>
        <v>Общие основы ландшафтного дизайна: ПУМ / Грачева Е.Н.</v>
      </c>
      <c r="H1048" s="69">
        <v>2025</v>
      </c>
      <c r="I1048" s="41" t="s">
        <v>512</v>
      </c>
      <c r="J1048" s="34"/>
      <c r="K1048" s="42">
        <v>92.399999999999991</v>
      </c>
      <c r="L1048" s="34"/>
      <c r="M1048" s="42">
        <v>4599.5999999999995</v>
      </c>
      <c r="N1048" s="38">
        <f t="shared" si="94"/>
        <v>0</v>
      </c>
      <c r="O1048" s="39" t="str">
        <f t="shared" si="99"/>
        <v>Аннотация</v>
      </c>
      <c r="P1048" s="40" t="s">
        <v>1669</v>
      </c>
    </row>
    <row r="1049" spans="1:16" ht="45" x14ac:dyDescent="0.25">
      <c r="A1049" s="51" t="s">
        <v>478</v>
      </c>
      <c r="B1049" s="29" t="s">
        <v>397</v>
      </c>
      <c r="C1049" s="47"/>
      <c r="D1049" s="64">
        <v>702319157</v>
      </c>
      <c r="E1049" s="32" t="s">
        <v>1667</v>
      </c>
      <c r="F1049" s="32" t="s">
        <v>1670</v>
      </c>
      <c r="G1049" s="32" t="str">
        <f t="shared" si="98"/>
        <v>Озеленение объектов: ПУМ / Грачева Е.Н.</v>
      </c>
      <c r="H1049" s="69">
        <v>2025</v>
      </c>
      <c r="I1049" s="41" t="s">
        <v>512</v>
      </c>
      <c r="J1049" s="34"/>
      <c r="K1049" s="42">
        <v>123.6</v>
      </c>
      <c r="L1049" s="34"/>
      <c r="M1049" s="42">
        <v>6200.4</v>
      </c>
      <c r="N1049" s="38">
        <f t="shared" si="94"/>
        <v>0</v>
      </c>
      <c r="O1049" s="39" t="str">
        <f t="shared" si="99"/>
        <v>Аннотация</v>
      </c>
      <c r="P1049" s="40" t="s">
        <v>1671</v>
      </c>
    </row>
    <row r="1050" spans="1:16" ht="45" x14ac:dyDescent="0.25">
      <c r="A1050" s="51" t="s">
        <v>478</v>
      </c>
      <c r="B1050" s="29" t="s">
        <v>397</v>
      </c>
      <c r="C1050" s="47"/>
      <c r="D1050" s="64">
        <v>702319156</v>
      </c>
      <c r="E1050" s="32" t="s">
        <v>1672</v>
      </c>
      <c r="F1050" s="32" t="s">
        <v>1673</v>
      </c>
      <c r="G1050" s="32" t="str">
        <f t="shared" si="98"/>
        <v>Общие приемы агротехники: ПУМ / Лежнева Т.Н.</v>
      </c>
      <c r="H1050" s="69">
        <v>2025</v>
      </c>
      <c r="I1050" s="41" t="s">
        <v>512</v>
      </c>
      <c r="J1050" s="34"/>
      <c r="K1050" s="42">
        <v>92.399999999999991</v>
      </c>
      <c r="L1050" s="34"/>
      <c r="M1050" s="42">
        <v>4599.5999999999995</v>
      </c>
      <c r="N1050" s="38">
        <f t="shared" si="94"/>
        <v>0</v>
      </c>
      <c r="O1050" s="39" t="str">
        <f t="shared" si="99"/>
        <v>Аннотация</v>
      </c>
      <c r="P1050" s="40" t="s">
        <v>1674</v>
      </c>
    </row>
    <row r="1051" spans="1:16" ht="75" x14ac:dyDescent="0.25">
      <c r="A1051" s="51" t="s">
        <v>478</v>
      </c>
      <c r="B1051" s="29" t="s">
        <v>397</v>
      </c>
      <c r="C1051" s="47"/>
      <c r="D1051" s="64">
        <v>701320786</v>
      </c>
      <c r="E1051" s="32" t="s">
        <v>1675</v>
      </c>
      <c r="F1051" s="32" t="s">
        <v>1676</v>
      </c>
      <c r="G1051" s="32" t="str">
        <f t="shared" si="98"/>
        <v>Выполнение подготовительных работ по техническому обслуживанию и содержанию на территориях и объектах: ПУМ / Лукина Е.В.</v>
      </c>
      <c r="H1051" s="69">
        <v>2025</v>
      </c>
      <c r="I1051" s="41" t="s">
        <v>512</v>
      </c>
      <c r="J1051" s="34"/>
      <c r="K1051" s="42">
        <v>123.6</v>
      </c>
      <c r="L1051" s="34"/>
      <c r="M1051" s="42">
        <v>6200.4</v>
      </c>
      <c r="N1051" s="38">
        <f t="shared" si="94"/>
        <v>0</v>
      </c>
      <c r="O1051" s="39" t="str">
        <f t="shared" si="99"/>
        <v>Аннотация</v>
      </c>
      <c r="P1051" s="40" t="s">
        <v>1677</v>
      </c>
    </row>
    <row r="1052" spans="1:16" ht="60" x14ac:dyDescent="0.25">
      <c r="A1052" s="51" t="s">
        <v>478</v>
      </c>
      <c r="B1052" s="29" t="s">
        <v>397</v>
      </c>
      <c r="C1052" s="47"/>
      <c r="D1052" s="64">
        <v>701320793</v>
      </c>
      <c r="E1052" s="32" t="s">
        <v>1675</v>
      </c>
      <c r="F1052" s="32" t="s">
        <v>1678</v>
      </c>
      <c r="G1052" s="32" t="str">
        <f t="shared" si="98"/>
        <v>Контроль качества производства работ одного вида на территориях и объектах: ПУМ / Лукина Е.В.</v>
      </c>
      <c r="H1052" s="69">
        <v>2025</v>
      </c>
      <c r="I1052" s="41" t="s">
        <v>512</v>
      </c>
      <c r="J1052" s="34"/>
      <c r="K1052" s="42">
        <v>61.199999999999996</v>
      </c>
      <c r="L1052" s="34"/>
      <c r="M1052" s="42">
        <v>3050.4</v>
      </c>
      <c r="N1052" s="38">
        <f t="shared" si="94"/>
        <v>0</v>
      </c>
      <c r="O1052" s="39" t="str">
        <f t="shared" si="99"/>
        <v>Аннотация</v>
      </c>
      <c r="P1052" s="40" t="s">
        <v>1679</v>
      </c>
    </row>
    <row r="1053" spans="1:16" ht="60" x14ac:dyDescent="0.25">
      <c r="A1053" s="51" t="s">
        <v>478</v>
      </c>
      <c r="B1053" s="29" t="s">
        <v>397</v>
      </c>
      <c r="C1053" s="47"/>
      <c r="D1053" s="64">
        <v>701320794</v>
      </c>
      <c r="E1053" s="32" t="s">
        <v>1675</v>
      </c>
      <c r="F1053" s="32" t="s">
        <v>1680</v>
      </c>
      <c r="G1053" s="32" t="str">
        <f t="shared" si="98"/>
        <v>Материально-техническое обеспечение производства работ одного вида на территориях и объектах: ПУМ / Лукина Е.В.</v>
      </c>
      <c r="H1053" s="69">
        <v>2025</v>
      </c>
      <c r="I1053" s="41" t="s">
        <v>512</v>
      </c>
      <c r="J1053" s="34"/>
      <c r="K1053" s="42">
        <v>61.199999999999996</v>
      </c>
      <c r="L1053" s="34"/>
      <c r="M1053" s="42">
        <v>3050.4</v>
      </c>
      <c r="N1053" s="38">
        <f t="shared" si="94"/>
        <v>0</v>
      </c>
      <c r="O1053" s="39" t="str">
        <f t="shared" si="99"/>
        <v>Аннотация</v>
      </c>
      <c r="P1053" s="40" t="s">
        <v>1681</v>
      </c>
    </row>
    <row r="1054" spans="1:16" ht="60" x14ac:dyDescent="0.25">
      <c r="A1054" s="51" t="s">
        <v>478</v>
      </c>
      <c r="B1054" s="29" t="s">
        <v>397</v>
      </c>
      <c r="C1054" s="47"/>
      <c r="D1054" s="64">
        <v>701320792</v>
      </c>
      <c r="E1054" s="32" t="s">
        <v>1675</v>
      </c>
      <c r="F1054" s="32" t="s">
        <v>1682</v>
      </c>
      <c r="G1054" s="32" t="str">
        <f t="shared" si="98"/>
        <v>Оперативное управление производством работ одного вида на территориях и объектах: ПУМ / Лукина Е.В.</v>
      </c>
      <c r="H1054" s="69">
        <v>2025</v>
      </c>
      <c r="I1054" s="41" t="s">
        <v>512</v>
      </c>
      <c r="J1054" s="34"/>
      <c r="K1054" s="42">
        <v>92.399999999999991</v>
      </c>
      <c r="L1054" s="34"/>
      <c r="M1054" s="42">
        <v>4599.5999999999995</v>
      </c>
      <c r="N1054" s="38">
        <f t="shared" ref="N1054:N1117" si="100">J1054*K1054+L1054*M1054</f>
        <v>0</v>
      </c>
      <c r="O1054" s="39" t="str">
        <f t="shared" si="99"/>
        <v>Аннотация</v>
      </c>
      <c r="P1054" s="40" t="s">
        <v>1683</v>
      </c>
    </row>
    <row r="1055" spans="1:16" ht="45" x14ac:dyDescent="0.25">
      <c r="A1055" s="51" t="s">
        <v>478</v>
      </c>
      <c r="B1055" s="29" t="s">
        <v>397</v>
      </c>
      <c r="C1055" s="47"/>
      <c r="D1055" s="64">
        <v>701320791</v>
      </c>
      <c r="E1055" s="32" t="s">
        <v>1675</v>
      </c>
      <c r="F1055" s="32" t="s">
        <v>1684</v>
      </c>
      <c r="G1055" s="32" t="str">
        <f t="shared" si="98"/>
        <v>Подготовка к производству работ одного вида на территориях и объектах: ПУМ / Лукина Е.В.</v>
      </c>
      <c r="H1055" s="69">
        <v>2025</v>
      </c>
      <c r="I1055" s="41" t="s">
        <v>512</v>
      </c>
      <c r="J1055" s="34"/>
      <c r="K1055" s="42">
        <v>92.399999999999991</v>
      </c>
      <c r="L1055" s="34"/>
      <c r="M1055" s="42">
        <v>4599.5999999999995</v>
      </c>
      <c r="N1055" s="38">
        <f t="shared" si="100"/>
        <v>0</v>
      </c>
      <c r="O1055" s="39" t="str">
        <f t="shared" si="99"/>
        <v>Аннотация</v>
      </c>
      <c r="P1055" s="40" t="s">
        <v>1685</v>
      </c>
    </row>
    <row r="1056" spans="1:16" ht="60" x14ac:dyDescent="0.25">
      <c r="A1056" s="51" t="s">
        <v>478</v>
      </c>
      <c r="B1056" s="29" t="s">
        <v>397</v>
      </c>
      <c r="C1056" s="47"/>
      <c r="D1056" s="64">
        <v>701320795</v>
      </c>
      <c r="E1056" s="32" t="s">
        <v>1675</v>
      </c>
      <c r="F1056" s="32" t="s">
        <v>1686</v>
      </c>
      <c r="G1056" s="32" t="str">
        <f t="shared" si="98"/>
        <v>Руководство работниками при производстве работ одного вида на территориях и объектах: ПУМ / Лукина Е.В.</v>
      </c>
      <c r="H1056" s="69">
        <v>2025</v>
      </c>
      <c r="I1056" s="41" t="s">
        <v>512</v>
      </c>
      <c r="J1056" s="34"/>
      <c r="K1056" s="42">
        <v>61.199999999999996</v>
      </c>
      <c r="L1056" s="34"/>
      <c r="M1056" s="42">
        <v>3050.4</v>
      </c>
      <c r="N1056" s="38">
        <f t="shared" si="100"/>
        <v>0</v>
      </c>
      <c r="O1056" s="39" t="str">
        <f t="shared" si="99"/>
        <v>Аннотация</v>
      </c>
      <c r="P1056" s="40" t="s">
        <v>1687</v>
      </c>
    </row>
    <row r="1057" spans="1:16" ht="45" x14ac:dyDescent="0.25">
      <c r="A1057" s="51" t="s">
        <v>478</v>
      </c>
      <c r="B1057" s="29" t="s">
        <v>397</v>
      </c>
      <c r="C1057" s="47"/>
      <c r="D1057" s="64">
        <v>702319108</v>
      </c>
      <c r="E1057" s="32" t="s">
        <v>413</v>
      </c>
      <c r="F1057" s="32" t="s">
        <v>1688</v>
      </c>
      <c r="G1057" s="32" t="str">
        <f t="shared" si="98"/>
        <v>Ботаника и физиология растений, дендрология, цветоводство: ПУМ / Шумакова Е.В.</v>
      </c>
      <c r="H1057" s="69">
        <v>2025</v>
      </c>
      <c r="I1057" s="41" t="s">
        <v>512</v>
      </c>
      <c r="J1057" s="34"/>
      <c r="K1057" s="42">
        <v>153.6</v>
      </c>
      <c r="L1057" s="34"/>
      <c r="M1057" s="42">
        <v>7700.4</v>
      </c>
      <c r="N1057" s="38">
        <f t="shared" si="100"/>
        <v>0</v>
      </c>
      <c r="O1057" s="39" t="str">
        <f t="shared" si="99"/>
        <v>Аннотация</v>
      </c>
      <c r="P1057" s="40" t="s">
        <v>1689</v>
      </c>
    </row>
    <row r="1058" spans="1:16" ht="45" x14ac:dyDescent="0.25">
      <c r="A1058" s="51" t="s">
        <v>478</v>
      </c>
      <c r="B1058" s="29" t="s">
        <v>397</v>
      </c>
      <c r="C1058" s="47"/>
      <c r="D1058" s="64">
        <v>701320001</v>
      </c>
      <c r="E1058" s="32" t="s">
        <v>413</v>
      </c>
      <c r="F1058" s="32" t="s">
        <v>1690</v>
      </c>
      <c r="G1058" s="32" t="str">
        <f t="shared" si="98"/>
        <v>Ботаника с основами физиологии растений: ЭУМК / Шумакова Е.В.</v>
      </c>
      <c r="H1058" s="69">
        <v>2025</v>
      </c>
      <c r="I1058" s="41" t="s">
        <v>159</v>
      </c>
      <c r="J1058" s="34"/>
      <c r="K1058" s="42">
        <v>283.2</v>
      </c>
      <c r="L1058" s="34"/>
      <c r="M1058" s="42">
        <v>14150.4</v>
      </c>
      <c r="N1058" s="38">
        <f t="shared" si="100"/>
        <v>0</v>
      </c>
      <c r="O1058" s="39" t="str">
        <f t="shared" si="99"/>
        <v>Аннотация</v>
      </c>
      <c r="P1058" s="40" t="s">
        <v>1691</v>
      </c>
    </row>
    <row r="1059" spans="1:16" ht="45" x14ac:dyDescent="0.25">
      <c r="A1059" s="51" t="s">
        <v>478</v>
      </c>
      <c r="B1059" s="29" t="s">
        <v>398</v>
      </c>
      <c r="C1059" s="47"/>
      <c r="D1059" s="64">
        <v>702319318</v>
      </c>
      <c r="E1059" s="32" t="s">
        <v>238</v>
      </c>
      <c r="F1059" s="32" t="s">
        <v>491</v>
      </c>
      <c r="G1059" s="32" t="str">
        <f t="shared" si="98"/>
        <v>Правовое обеспечение профессиональной деятельности: ЭУМК / Румынина В.В.</v>
      </c>
      <c r="H1059" s="69">
        <v>2025</v>
      </c>
      <c r="I1059" s="41" t="s">
        <v>159</v>
      </c>
      <c r="J1059" s="34"/>
      <c r="K1059" s="42">
        <v>259.2</v>
      </c>
      <c r="L1059" s="34"/>
      <c r="M1059" s="42">
        <v>12950.4</v>
      </c>
      <c r="N1059" s="38">
        <f t="shared" si="100"/>
        <v>0</v>
      </c>
      <c r="O1059" s="39" t="str">
        <f t="shared" si="99"/>
        <v>Аннотация</v>
      </c>
      <c r="P1059" s="40" t="s">
        <v>492</v>
      </c>
    </row>
    <row r="1060" spans="1:16" ht="45" x14ac:dyDescent="0.25">
      <c r="A1060" s="51" t="s">
        <v>478</v>
      </c>
      <c r="B1060" s="29" t="s">
        <v>399</v>
      </c>
      <c r="C1060" s="47"/>
      <c r="D1060" s="64">
        <v>702319318</v>
      </c>
      <c r="E1060" s="32" t="s">
        <v>238</v>
      </c>
      <c r="F1060" s="32" t="s">
        <v>491</v>
      </c>
      <c r="G1060" s="32" t="str">
        <f t="shared" si="98"/>
        <v>Правовое обеспечение профессиональной деятельности: ЭУМК / Румынина В.В.</v>
      </c>
      <c r="H1060" s="69">
        <v>2025</v>
      </c>
      <c r="I1060" s="41" t="s">
        <v>159</v>
      </c>
      <c r="J1060" s="34"/>
      <c r="K1060" s="42">
        <v>259.2</v>
      </c>
      <c r="L1060" s="34"/>
      <c r="M1060" s="42">
        <v>12950.4</v>
      </c>
      <c r="N1060" s="38">
        <f t="shared" si="100"/>
        <v>0</v>
      </c>
      <c r="O1060" s="39" t="str">
        <f t="shared" si="99"/>
        <v>Аннотация</v>
      </c>
      <c r="P1060" s="40" t="s">
        <v>492</v>
      </c>
    </row>
    <row r="1061" spans="1:16" ht="45" x14ac:dyDescent="0.25">
      <c r="A1061" s="51" t="s">
        <v>478</v>
      </c>
      <c r="B1061" s="29" t="s">
        <v>400</v>
      </c>
      <c r="C1061" s="47"/>
      <c r="D1061" s="64">
        <v>702319318</v>
      </c>
      <c r="E1061" s="32" t="s">
        <v>238</v>
      </c>
      <c r="F1061" s="32" t="s">
        <v>491</v>
      </c>
      <c r="G1061" s="32" t="str">
        <f t="shared" si="98"/>
        <v>Правовое обеспечение профессиональной деятельности: ЭУМК / Румынина В.В.</v>
      </c>
      <c r="H1061" s="69">
        <v>2025</v>
      </c>
      <c r="I1061" s="41" t="s">
        <v>159</v>
      </c>
      <c r="J1061" s="34"/>
      <c r="K1061" s="42">
        <v>259.2</v>
      </c>
      <c r="L1061" s="34"/>
      <c r="M1061" s="42">
        <v>12950.4</v>
      </c>
      <c r="N1061" s="38">
        <f t="shared" si="100"/>
        <v>0</v>
      </c>
      <c r="O1061" s="39" t="str">
        <f t="shared" si="99"/>
        <v>Аннотация</v>
      </c>
      <c r="P1061" s="40" t="s">
        <v>492</v>
      </c>
    </row>
    <row r="1062" spans="1:16" ht="60" x14ac:dyDescent="0.25">
      <c r="A1062" s="51" t="s">
        <v>478</v>
      </c>
      <c r="B1062" s="29" t="s">
        <v>401</v>
      </c>
      <c r="C1062" s="47"/>
      <c r="D1062" s="64">
        <v>702319307</v>
      </c>
      <c r="E1062" s="32" t="s">
        <v>232</v>
      </c>
      <c r="F1062" s="32" t="s">
        <v>495</v>
      </c>
      <c r="G1062" s="32" t="str">
        <f t="shared" si="98"/>
        <v>Электротехника и электроника: ЭУМК / Немцов М.В.</v>
      </c>
      <c r="H1062" s="69">
        <v>2025</v>
      </c>
      <c r="I1062" s="41" t="s">
        <v>159</v>
      </c>
      <c r="J1062" s="34"/>
      <c r="K1062" s="42">
        <v>350.4</v>
      </c>
      <c r="L1062" s="34"/>
      <c r="M1062" s="42">
        <v>17499.599999999999</v>
      </c>
      <c r="N1062" s="38">
        <f t="shared" si="100"/>
        <v>0</v>
      </c>
      <c r="O1062" s="39" t="str">
        <f t="shared" si="99"/>
        <v>Аннотация</v>
      </c>
      <c r="P1062" s="40" t="s">
        <v>496</v>
      </c>
    </row>
    <row r="1063" spans="1:16" ht="60" x14ac:dyDescent="0.25">
      <c r="A1063" s="51" t="s">
        <v>478</v>
      </c>
      <c r="B1063" s="29" t="s">
        <v>401</v>
      </c>
      <c r="C1063" s="47"/>
      <c r="D1063" s="64">
        <v>701319460</v>
      </c>
      <c r="E1063" s="32" t="s">
        <v>241</v>
      </c>
      <c r="F1063" s="32" t="s">
        <v>1113</v>
      </c>
      <c r="G1063" s="32" t="str">
        <f t="shared" si="98"/>
        <v>Электротехника: ЭУМК / Ярочкина Г.В.</v>
      </c>
      <c r="H1063" s="69">
        <v>2025</v>
      </c>
      <c r="I1063" s="41" t="s">
        <v>159</v>
      </c>
      <c r="J1063" s="34"/>
      <c r="K1063" s="42">
        <v>220.79999999999998</v>
      </c>
      <c r="L1063" s="34"/>
      <c r="M1063" s="42">
        <v>11049.6</v>
      </c>
      <c r="N1063" s="38">
        <f t="shared" si="100"/>
        <v>0</v>
      </c>
      <c r="O1063" s="39" t="str">
        <f t="shared" si="99"/>
        <v>Аннотация</v>
      </c>
      <c r="P1063" s="40" t="s">
        <v>1114</v>
      </c>
    </row>
    <row r="1064" spans="1:16" ht="45" x14ac:dyDescent="0.25">
      <c r="A1064" s="51" t="s">
        <v>478</v>
      </c>
      <c r="B1064" s="29" t="s">
        <v>402</v>
      </c>
      <c r="C1064" s="47"/>
      <c r="D1064" s="64">
        <v>702319318</v>
      </c>
      <c r="E1064" s="32" t="s">
        <v>238</v>
      </c>
      <c r="F1064" s="32" t="s">
        <v>491</v>
      </c>
      <c r="G1064" s="32" t="str">
        <f t="shared" si="98"/>
        <v>Правовое обеспечение профессиональной деятельности: ЭУМК / Румынина В.В.</v>
      </c>
      <c r="H1064" s="69">
        <v>2025</v>
      </c>
      <c r="I1064" s="41" t="s">
        <v>159</v>
      </c>
      <c r="J1064" s="34"/>
      <c r="K1064" s="42">
        <v>259.2</v>
      </c>
      <c r="L1064" s="34"/>
      <c r="M1064" s="42">
        <v>12950.4</v>
      </c>
      <c r="N1064" s="38">
        <f t="shared" si="100"/>
        <v>0</v>
      </c>
      <c r="O1064" s="39" t="str">
        <f t="shared" si="99"/>
        <v>Аннотация</v>
      </c>
      <c r="P1064" s="40" t="s">
        <v>492</v>
      </c>
    </row>
    <row r="1065" spans="1:16" ht="60" x14ac:dyDescent="0.25">
      <c r="A1065" s="51" t="s">
        <v>478</v>
      </c>
      <c r="B1065" s="29" t="s">
        <v>403</v>
      </c>
      <c r="C1065" s="47"/>
      <c r="D1065" s="64">
        <v>701320091</v>
      </c>
      <c r="E1065" s="32" t="s">
        <v>394</v>
      </c>
      <c r="F1065" s="32" t="s">
        <v>1693</v>
      </c>
      <c r="G1065" s="32" t="str">
        <f t="shared" si="98"/>
        <v>Основы микробиологии, санитарии и гигиены в сельскохозяйственном производстве: ЭУМК / Заерко В.И.</v>
      </c>
      <c r="H1065" s="69">
        <v>2025</v>
      </c>
      <c r="I1065" s="41" t="s">
        <v>159</v>
      </c>
      <c r="J1065" s="34"/>
      <c r="K1065" s="42">
        <v>244.79999999999998</v>
      </c>
      <c r="L1065" s="34"/>
      <c r="M1065" s="42">
        <v>12249.6</v>
      </c>
      <c r="N1065" s="38">
        <f t="shared" si="100"/>
        <v>0</v>
      </c>
      <c r="O1065" s="39" t="str">
        <f t="shared" si="99"/>
        <v>Аннотация</v>
      </c>
      <c r="P1065" s="40" t="s">
        <v>1694</v>
      </c>
    </row>
    <row r="1066" spans="1:16" ht="45" x14ac:dyDescent="0.25">
      <c r="A1066" s="51" t="s">
        <v>478</v>
      </c>
      <c r="B1066" s="29" t="s">
        <v>403</v>
      </c>
      <c r="C1066" s="47"/>
      <c r="D1066" s="64">
        <v>702319301</v>
      </c>
      <c r="E1066" s="32" t="s">
        <v>487</v>
      </c>
      <c r="F1066" s="32" t="s">
        <v>488</v>
      </c>
      <c r="G1066" s="32" t="str">
        <f t="shared" si="98"/>
        <v>Инженерная графика: ЭУМК / Муравьев С.Н.</v>
      </c>
      <c r="H1066" s="69">
        <v>2025</v>
      </c>
      <c r="I1066" s="41" t="s">
        <v>159</v>
      </c>
      <c r="J1066" s="34"/>
      <c r="K1066" s="42">
        <v>296.39999999999998</v>
      </c>
      <c r="L1066" s="34"/>
      <c r="M1066" s="42">
        <v>14799.599999999999</v>
      </c>
      <c r="N1066" s="38">
        <f t="shared" si="100"/>
        <v>0</v>
      </c>
      <c r="O1066" s="39" t="str">
        <f t="shared" si="99"/>
        <v>Аннотация</v>
      </c>
      <c r="P1066" s="40" t="s">
        <v>489</v>
      </c>
    </row>
    <row r="1067" spans="1:16" ht="45" x14ac:dyDescent="0.25">
      <c r="A1067" s="51" t="s">
        <v>478</v>
      </c>
      <c r="B1067" s="29" t="s">
        <v>403</v>
      </c>
      <c r="C1067" s="47"/>
      <c r="D1067" s="64">
        <v>702319307</v>
      </c>
      <c r="E1067" s="32" t="s">
        <v>232</v>
      </c>
      <c r="F1067" s="32" t="s">
        <v>495</v>
      </c>
      <c r="G1067" s="32" t="str">
        <f t="shared" si="98"/>
        <v>Электротехника и электроника: ЭУМК / Немцов М.В.</v>
      </c>
      <c r="H1067" s="69">
        <v>2025</v>
      </c>
      <c r="I1067" s="41" t="s">
        <v>159</v>
      </c>
      <c r="J1067" s="34"/>
      <c r="K1067" s="42">
        <v>350.4</v>
      </c>
      <c r="L1067" s="34"/>
      <c r="M1067" s="42">
        <v>17499.599999999999</v>
      </c>
      <c r="N1067" s="38">
        <f t="shared" si="100"/>
        <v>0</v>
      </c>
      <c r="O1067" s="39" t="str">
        <f t="shared" si="99"/>
        <v>Аннотация</v>
      </c>
      <c r="P1067" s="40" t="s">
        <v>496</v>
      </c>
    </row>
    <row r="1068" spans="1:16" ht="45" x14ac:dyDescent="0.25">
      <c r="A1068" s="51" t="s">
        <v>478</v>
      </c>
      <c r="B1068" s="29" t="s">
        <v>403</v>
      </c>
      <c r="C1068" s="47"/>
      <c r="D1068" s="64">
        <v>701319460</v>
      </c>
      <c r="E1068" s="32" t="s">
        <v>241</v>
      </c>
      <c r="F1068" s="32" t="s">
        <v>1113</v>
      </c>
      <c r="G1068" s="32" t="str">
        <f t="shared" si="98"/>
        <v>Электротехника: ЭУМК / Ярочкина Г.В.</v>
      </c>
      <c r="H1068" s="69">
        <v>2025</v>
      </c>
      <c r="I1068" s="41" t="s">
        <v>159</v>
      </c>
      <c r="J1068" s="34"/>
      <c r="K1068" s="42">
        <v>220.79999999999998</v>
      </c>
      <c r="L1068" s="34"/>
      <c r="M1068" s="42">
        <v>11049.6</v>
      </c>
      <c r="N1068" s="38">
        <f t="shared" si="100"/>
        <v>0</v>
      </c>
      <c r="O1068" s="39" t="str">
        <f t="shared" si="99"/>
        <v>Аннотация</v>
      </c>
      <c r="P1068" s="40" t="s">
        <v>1114</v>
      </c>
    </row>
    <row r="1069" spans="1:16" ht="90" x14ac:dyDescent="0.25">
      <c r="A1069" s="51" t="s">
        <v>478</v>
      </c>
      <c r="B1069" s="29" t="s">
        <v>404</v>
      </c>
      <c r="C1069" s="47"/>
      <c r="D1069" s="64">
        <v>701320849</v>
      </c>
      <c r="E1069" s="32" t="s">
        <v>1696</v>
      </c>
      <c r="F1069" s="32" t="s">
        <v>1697</v>
      </c>
      <c r="G1069" s="32" t="str">
        <f t="shared" si="98"/>
        <v>Подготовка рабочего места, оборудования и инструментов, необходимых для сборки изделий мебели из древесных материалов: ПУМ / Быкова Е.Л.</v>
      </c>
      <c r="H1069" s="69">
        <v>2025</v>
      </c>
      <c r="I1069" s="41" t="s">
        <v>512</v>
      </c>
      <c r="J1069" s="34"/>
      <c r="K1069" s="42">
        <v>61.199999999999996</v>
      </c>
      <c r="L1069" s="34"/>
      <c r="M1069" s="42">
        <v>3050.4</v>
      </c>
      <c r="N1069" s="38">
        <f t="shared" si="100"/>
        <v>0</v>
      </c>
      <c r="O1069" s="39" t="str">
        <f t="shared" si="99"/>
        <v>Аннотация</v>
      </c>
      <c r="P1069" s="40" t="s">
        <v>1698</v>
      </c>
    </row>
    <row r="1070" spans="1:16" ht="75" x14ac:dyDescent="0.25">
      <c r="A1070" s="51" t="s">
        <v>478</v>
      </c>
      <c r="B1070" s="29" t="s">
        <v>404</v>
      </c>
      <c r="C1070" s="47"/>
      <c r="D1070" s="64">
        <v>701320850</v>
      </c>
      <c r="E1070" s="32" t="s">
        <v>1696</v>
      </c>
      <c r="F1070" s="32" t="s">
        <v>1699</v>
      </c>
      <c r="G1070" s="32" t="str">
        <f t="shared" ref="G1070:G1127" si="101">F1070 &amp; " / " &amp; E1070</f>
        <v>Приемка и визуальный контроль качества деталей из древесных материалов, сопровождение их к месту сборки: ПУМ / Быкова Е.Л.</v>
      </c>
      <c r="H1070" s="69">
        <v>2025</v>
      </c>
      <c r="I1070" s="41" t="s">
        <v>512</v>
      </c>
      <c r="J1070" s="34"/>
      <c r="K1070" s="42">
        <v>61.199999999999996</v>
      </c>
      <c r="L1070" s="34"/>
      <c r="M1070" s="42">
        <v>3050.4</v>
      </c>
      <c r="N1070" s="38">
        <f t="shared" si="100"/>
        <v>0</v>
      </c>
      <c r="O1070" s="39" t="str">
        <f t="shared" si="99"/>
        <v>Аннотация</v>
      </c>
      <c r="P1070" s="40" t="s">
        <v>1700</v>
      </c>
    </row>
    <row r="1071" spans="1:16" ht="36" x14ac:dyDescent="0.25">
      <c r="A1071" s="51" t="s">
        <v>478</v>
      </c>
      <c r="B1071" s="29" t="s">
        <v>404</v>
      </c>
      <c r="C1071" s="47"/>
      <c r="D1071" s="64">
        <v>702319301</v>
      </c>
      <c r="E1071" s="32" t="s">
        <v>487</v>
      </c>
      <c r="F1071" s="32" t="s">
        <v>488</v>
      </c>
      <c r="G1071" s="32" t="str">
        <f t="shared" si="101"/>
        <v>Инженерная графика: ЭУМК / Муравьев С.Н.</v>
      </c>
      <c r="H1071" s="69">
        <v>2025</v>
      </c>
      <c r="I1071" s="41" t="s">
        <v>159</v>
      </c>
      <c r="J1071" s="34"/>
      <c r="K1071" s="42">
        <v>296.39999999999998</v>
      </c>
      <c r="L1071" s="34"/>
      <c r="M1071" s="42">
        <v>14799.599999999999</v>
      </c>
      <c r="N1071" s="38">
        <f t="shared" si="100"/>
        <v>0</v>
      </c>
      <c r="O1071" s="39" t="str">
        <f t="shared" si="99"/>
        <v>Аннотация</v>
      </c>
      <c r="P1071" s="40" t="s">
        <v>489</v>
      </c>
    </row>
    <row r="1072" spans="1:16" ht="60" x14ac:dyDescent="0.25">
      <c r="A1072" s="51" t="s">
        <v>478</v>
      </c>
      <c r="B1072" s="29" t="s">
        <v>404</v>
      </c>
      <c r="C1072" s="47"/>
      <c r="D1072" s="64">
        <v>701320785</v>
      </c>
      <c r="E1072" s="32" t="s">
        <v>544</v>
      </c>
      <c r="F1072" s="32" t="s">
        <v>1701</v>
      </c>
      <c r="G1072" s="32" t="str">
        <f t="shared" si="101"/>
        <v>Проверка точности и качества сборки изделий мебели из древесных материалов: ПУМ / Соломина Г.Г.</v>
      </c>
      <c r="H1072" s="69">
        <v>2025</v>
      </c>
      <c r="I1072" s="41" t="s">
        <v>512</v>
      </c>
      <c r="J1072" s="34"/>
      <c r="K1072" s="42">
        <v>92.399999999999991</v>
      </c>
      <c r="L1072" s="34"/>
      <c r="M1072" s="42">
        <v>4599.5999999999995</v>
      </c>
      <c r="N1072" s="38">
        <f t="shared" si="100"/>
        <v>0</v>
      </c>
      <c r="O1072" s="39" t="str">
        <f t="shared" si="99"/>
        <v>Аннотация</v>
      </c>
      <c r="P1072" s="40" t="s">
        <v>1702</v>
      </c>
    </row>
    <row r="1073" spans="1:16" ht="45" x14ac:dyDescent="0.25">
      <c r="A1073" s="51" t="s">
        <v>478</v>
      </c>
      <c r="B1073" s="29" t="s">
        <v>404</v>
      </c>
      <c r="C1073" s="47"/>
      <c r="D1073" s="64">
        <v>701320784</v>
      </c>
      <c r="E1073" s="32" t="s">
        <v>544</v>
      </c>
      <c r="F1073" s="32" t="s">
        <v>1703</v>
      </c>
      <c r="G1073" s="32" t="str">
        <f t="shared" si="101"/>
        <v>Сборка узлов, сборочных единиц и изделий мебели из древесных материалов: ПУМ / Соломина Г.Г.</v>
      </c>
      <c r="H1073" s="69">
        <v>2025</v>
      </c>
      <c r="I1073" s="41" t="s">
        <v>512</v>
      </c>
      <c r="J1073" s="34"/>
      <c r="K1073" s="42">
        <v>123.6</v>
      </c>
      <c r="L1073" s="34"/>
      <c r="M1073" s="42">
        <v>6200.4</v>
      </c>
      <c r="N1073" s="38">
        <f t="shared" si="100"/>
        <v>0</v>
      </c>
      <c r="O1073" s="39" t="str">
        <f t="shared" si="99"/>
        <v>Аннотация</v>
      </c>
      <c r="P1073" s="40" t="s">
        <v>1704</v>
      </c>
    </row>
    <row r="1074" spans="1:16" ht="60" x14ac:dyDescent="0.25">
      <c r="A1074" s="51" t="s">
        <v>478</v>
      </c>
      <c r="B1074" s="29" t="s">
        <v>405</v>
      </c>
      <c r="C1074" s="47"/>
      <c r="D1074" s="64">
        <v>702319307</v>
      </c>
      <c r="E1074" s="32" t="s">
        <v>232</v>
      </c>
      <c r="F1074" s="32" t="s">
        <v>495</v>
      </c>
      <c r="G1074" s="32" t="str">
        <f t="shared" si="101"/>
        <v>Электротехника и электроника: ЭУМК / Немцов М.В.</v>
      </c>
      <c r="H1074" s="69">
        <v>2025</v>
      </c>
      <c r="I1074" s="41" t="s">
        <v>159</v>
      </c>
      <c r="J1074" s="34"/>
      <c r="K1074" s="42">
        <v>350.4</v>
      </c>
      <c r="L1074" s="34"/>
      <c r="M1074" s="42">
        <v>17499.599999999999</v>
      </c>
      <c r="N1074" s="38">
        <f t="shared" si="100"/>
        <v>0</v>
      </c>
      <c r="O1074" s="39" t="str">
        <f t="shared" si="99"/>
        <v>Аннотация</v>
      </c>
      <c r="P1074" s="40" t="s">
        <v>496</v>
      </c>
    </row>
    <row r="1075" spans="1:16" ht="60" x14ac:dyDescent="0.25">
      <c r="A1075" s="51" t="s">
        <v>478</v>
      </c>
      <c r="B1075" s="29" t="s">
        <v>405</v>
      </c>
      <c r="C1075" s="47"/>
      <c r="D1075" s="64">
        <v>701319460</v>
      </c>
      <c r="E1075" s="32" t="s">
        <v>241</v>
      </c>
      <c r="F1075" s="32" t="s">
        <v>1113</v>
      </c>
      <c r="G1075" s="32" t="str">
        <f t="shared" si="101"/>
        <v>Электротехника: ЭУМК / Ярочкина Г.В.</v>
      </c>
      <c r="H1075" s="69">
        <v>2025</v>
      </c>
      <c r="I1075" s="41" t="s">
        <v>159</v>
      </c>
      <c r="J1075" s="34"/>
      <c r="K1075" s="42">
        <v>220.79999999999998</v>
      </c>
      <c r="L1075" s="34"/>
      <c r="M1075" s="42">
        <v>11049.6</v>
      </c>
      <c r="N1075" s="38">
        <f t="shared" si="100"/>
        <v>0</v>
      </c>
      <c r="O1075" s="39" t="str">
        <f t="shared" si="99"/>
        <v>Аннотация</v>
      </c>
      <c r="P1075" s="40" t="s">
        <v>1114</v>
      </c>
    </row>
    <row r="1076" spans="1:16" ht="45" x14ac:dyDescent="0.25">
      <c r="A1076" s="51" t="s">
        <v>478</v>
      </c>
      <c r="B1076" s="29" t="s">
        <v>406</v>
      </c>
      <c r="C1076" s="47"/>
      <c r="D1076" s="64">
        <v>702319301</v>
      </c>
      <c r="E1076" s="32" t="s">
        <v>487</v>
      </c>
      <c r="F1076" s="32" t="s">
        <v>488</v>
      </c>
      <c r="G1076" s="32" t="str">
        <f t="shared" si="101"/>
        <v>Инженерная графика: ЭУМК / Муравьев С.Н.</v>
      </c>
      <c r="H1076" s="69">
        <v>2025</v>
      </c>
      <c r="I1076" s="41" t="s">
        <v>159</v>
      </c>
      <c r="J1076" s="34"/>
      <c r="K1076" s="42">
        <v>296.39999999999998</v>
      </c>
      <c r="L1076" s="34"/>
      <c r="M1076" s="42">
        <v>14799.599999999999</v>
      </c>
      <c r="N1076" s="38">
        <f t="shared" si="100"/>
        <v>0</v>
      </c>
      <c r="O1076" s="39" t="str">
        <f t="shared" si="99"/>
        <v>Аннотация</v>
      </c>
      <c r="P1076" s="40" t="s">
        <v>489</v>
      </c>
    </row>
    <row r="1077" spans="1:16" ht="36" x14ac:dyDescent="0.25">
      <c r="A1077" s="51" t="s">
        <v>478</v>
      </c>
      <c r="B1077" s="29" t="s">
        <v>407</v>
      </c>
      <c r="C1077" s="47"/>
      <c r="D1077" s="64">
        <v>702319307</v>
      </c>
      <c r="E1077" s="32" t="s">
        <v>232</v>
      </c>
      <c r="F1077" s="32" t="s">
        <v>495</v>
      </c>
      <c r="G1077" s="32" t="str">
        <f t="shared" si="101"/>
        <v>Электротехника и электроника: ЭУМК / Немцов М.В.</v>
      </c>
      <c r="H1077" s="69">
        <v>2025</v>
      </c>
      <c r="I1077" s="41" t="s">
        <v>159</v>
      </c>
      <c r="J1077" s="34"/>
      <c r="K1077" s="42">
        <v>350.4</v>
      </c>
      <c r="L1077" s="34"/>
      <c r="M1077" s="42">
        <v>17499.599999999999</v>
      </c>
      <c r="N1077" s="38">
        <f t="shared" si="100"/>
        <v>0</v>
      </c>
      <c r="O1077" s="39" t="str">
        <f t="shared" si="99"/>
        <v>Аннотация</v>
      </c>
      <c r="P1077" s="40" t="s">
        <v>496</v>
      </c>
    </row>
    <row r="1078" spans="1:16" ht="45" x14ac:dyDescent="0.25">
      <c r="A1078" s="51" t="s">
        <v>478</v>
      </c>
      <c r="B1078" s="29" t="s">
        <v>407</v>
      </c>
      <c r="C1078" s="47"/>
      <c r="D1078" s="64">
        <v>702319318</v>
      </c>
      <c r="E1078" s="32" t="s">
        <v>238</v>
      </c>
      <c r="F1078" s="32" t="s">
        <v>491</v>
      </c>
      <c r="G1078" s="32" t="str">
        <f t="shared" si="101"/>
        <v>Правовое обеспечение профессиональной деятельности: ЭУМК / Румынина В.В.</v>
      </c>
      <c r="H1078" s="69">
        <v>2025</v>
      </c>
      <c r="I1078" s="41" t="s">
        <v>159</v>
      </c>
      <c r="J1078" s="34"/>
      <c r="K1078" s="42">
        <v>259.2</v>
      </c>
      <c r="L1078" s="34"/>
      <c r="M1078" s="42">
        <v>12950.4</v>
      </c>
      <c r="N1078" s="38">
        <f t="shared" si="100"/>
        <v>0</v>
      </c>
      <c r="O1078" s="39" t="str">
        <f t="shared" si="99"/>
        <v>Аннотация</v>
      </c>
      <c r="P1078" s="40" t="s">
        <v>492</v>
      </c>
    </row>
    <row r="1079" spans="1:16" ht="36" x14ac:dyDescent="0.25">
      <c r="A1079" s="51" t="s">
        <v>478</v>
      </c>
      <c r="B1079" s="29" t="s">
        <v>407</v>
      </c>
      <c r="C1079" s="47"/>
      <c r="D1079" s="64">
        <v>701319460</v>
      </c>
      <c r="E1079" s="32" t="s">
        <v>241</v>
      </c>
      <c r="F1079" s="32" t="s">
        <v>1113</v>
      </c>
      <c r="G1079" s="32" t="str">
        <f t="shared" si="101"/>
        <v>Электротехника: ЭУМК / Ярочкина Г.В.</v>
      </c>
      <c r="H1079" s="69">
        <v>2025</v>
      </c>
      <c r="I1079" s="41" t="s">
        <v>159</v>
      </c>
      <c r="J1079" s="34"/>
      <c r="K1079" s="42">
        <v>220.79999999999998</v>
      </c>
      <c r="L1079" s="34"/>
      <c r="M1079" s="42">
        <v>11049.6</v>
      </c>
      <c r="N1079" s="38">
        <f t="shared" si="100"/>
        <v>0</v>
      </c>
      <c r="O1079" s="39" t="str">
        <f t="shared" si="99"/>
        <v>Аннотация</v>
      </c>
      <c r="P1079" s="40" t="s">
        <v>1114</v>
      </c>
    </row>
    <row r="1080" spans="1:16" ht="45" x14ac:dyDescent="0.25">
      <c r="A1080" s="51" t="s">
        <v>478</v>
      </c>
      <c r="B1080" s="29" t="s">
        <v>408</v>
      </c>
      <c r="C1080" s="47"/>
      <c r="D1080" s="64">
        <v>702319318</v>
      </c>
      <c r="E1080" s="32" t="s">
        <v>238</v>
      </c>
      <c r="F1080" s="32" t="s">
        <v>491</v>
      </c>
      <c r="G1080" s="32" t="str">
        <f t="shared" si="101"/>
        <v>Правовое обеспечение профессиональной деятельности: ЭУМК / Румынина В.В.</v>
      </c>
      <c r="H1080" s="69">
        <v>2025</v>
      </c>
      <c r="I1080" s="41" t="s">
        <v>159</v>
      </c>
      <c r="J1080" s="34"/>
      <c r="K1080" s="42">
        <v>259.2</v>
      </c>
      <c r="L1080" s="34"/>
      <c r="M1080" s="42">
        <v>12950.4</v>
      </c>
      <c r="N1080" s="38">
        <f t="shared" si="100"/>
        <v>0</v>
      </c>
      <c r="O1080" s="39" t="str">
        <f t="shared" si="99"/>
        <v>Аннотация</v>
      </c>
      <c r="P1080" s="40" t="s">
        <v>492</v>
      </c>
    </row>
    <row r="1081" spans="1:16" ht="45" x14ac:dyDescent="0.25">
      <c r="A1081" s="51" t="s">
        <v>478</v>
      </c>
      <c r="B1081" s="29" t="s">
        <v>408</v>
      </c>
      <c r="C1081" s="47"/>
      <c r="D1081" s="64">
        <v>702319108</v>
      </c>
      <c r="E1081" s="32" t="s">
        <v>413</v>
      </c>
      <c r="F1081" s="32" t="s">
        <v>1688</v>
      </c>
      <c r="G1081" s="32" t="str">
        <f t="shared" si="101"/>
        <v>Ботаника и физиология растений, дендрология, цветоводство: ПУМ / Шумакова Е.В.</v>
      </c>
      <c r="H1081" s="69">
        <v>2025</v>
      </c>
      <c r="I1081" s="41" t="s">
        <v>512</v>
      </c>
      <c r="J1081" s="34"/>
      <c r="K1081" s="42">
        <v>153.6</v>
      </c>
      <c r="L1081" s="34"/>
      <c r="M1081" s="42">
        <v>7700.4</v>
      </c>
      <c r="N1081" s="38">
        <f t="shared" si="100"/>
        <v>0</v>
      </c>
      <c r="O1081" s="39" t="str">
        <f t="shared" si="99"/>
        <v>Аннотация</v>
      </c>
      <c r="P1081" s="40" t="s">
        <v>1689</v>
      </c>
    </row>
    <row r="1082" spans="1:16" ht="36" x14ac:dyDescent="0.25">
      <c r="A1082" s="51" t="s">
        <v>478</v>
      </c>
      <c r="B1082" s="29" t="s">
        <v>408</v>
      </c>
      <c r="C1082" s="47"/>
      <c r="D1082" s="64">
        <v>701320001</v>
      </c>
      <c r="E1082" s="32" t="s">
        <v>413</v>
      </c>
      <c r="F1082" s="32" t="s">
        <v>1690</v>
      </c>
      <c r="G1082" s="32" t="str">
        <f t="shared" si="101"/>
        <v>Ботаника с основами физиологии растений: ЭУМК / Шумакова Е.В.</v>
      </c>
      <c r="H1082" s="69">
        <v>2025</v>
      </c>
      <c r="I1082" s="41" t="s">
        <v>159</v>
      </c>
      <c r="J1082" s="34"/>
      <c r="K1082" s="42">
        <v>283.2</v>
      </c>
      <c r="L1082" s="34"/>
      <c r="M1082" s="42">
        <v>14150.4</v>
      </c>
      <c r="N1082" s="38">
        <f t="shared" si="100"/>
        <v>0</v>
      </c>
      <c r="O1082" s="39" t="str">
        <f t="shared" si="99"/>
        <v>Аннотация</v>
      </c>
      <c r="P1082" s="40" t="s">
        <v>1691</v>
      </c>
    </row>
    <row r="1083" spans="1:16" ht="36" x14ac:dyDescent="0.25">
      <c r="A1083" s="51" t="s">
        <v>478</v>
      </c>
      <c r="B1083" s="29" t="s">
        <v>409</v>
      </c>
      <c r="C1083" s="47"/>
      <c r="D1083" s="64">
        <v>702319301</v>
      </c>
      <c r="E1083" s="32" t="s">
        <v>487</v>
      </c>
      <c r="F1083" s="32" t="s">
        <v>488</v>
      </c>
      <c r="G1083" s="32" t="str">
        <f t="shared" si="101"/>
        <v>Инженерная графика: ЭУМК / Муравьев С.Н.</v>
      </c>
      <c r="H1083" s="69">
        <v>2025</v>
      </c>
      <c r="I1083" s="41" t="s">
        <v>159</v>
      </c>
      <c r="J1083" s="34"/>
      <c r="K1083" s="42">
        <v>296.39999999999998</v>
      </c>
      <c r="L1083" s="34"/>
      <c r="M1083" s="42">
        <v>14799.599999999999</v>
      </c>
      <c r="N1083" s="38">
        <f t="shared" si="100"/>
        <v>0</v>
      </c>
      <c r="O1083" s="39" t="str">
        <f t="shared" si="99"/>
        <v>Аннотация</v>
      </c>
      <c r="P1083" s="40" t="s">
        <v>489</v>
      </c>
    </row>
    <row r="1084" spans="1:16" ht="36" x14ac:dyDescent="0.25">
      <c r="A1084" s="51" t="s">
        <v>478</v>
      </c>
      <c r="B1084" s="29" t="s">
        <v>409</v>
      </c>
      <c r="C1084" s="47"/>
      <c r="D1084" s="64">
        <v>702319307</v>
      </c>
      <c r="E1084" s="32" t="s">
        <v>232</v>
      </c>
      <c r="F1084" s="32" t="s">
        <v>495</v>
      </c>
      <c r="G1084" s="32" t="str">
        <f t="shared" si="101"/>
        <v>Электротехника и электроника: ЭУМК / Немцов М.В.</v>
      </c>
      <c r="H1084" s="69">
        <v>2025</v>
      </c>
      <c r="I1084" s="41" t="s">
        <v>159</v>
      </c>
      <c r="J1084" s="34"/>
      <c r="K1084" s="42">
        <v>350.4</v>
      </c>
      <c r="L1084" s="34"/>
      <c r="M1084" s="42">
        <v>17499.599999999999</v>
      </c>
      <c r="N1084" s="38">
        <f t="shared" si="100"/>
        <v>0</v>
      </c>
      <c r="O1084" s="39" t="str">
        <f t="shared" si="99"/>
        <v>Аннотация</v>
      </c>
      <c r="P1084" s="40" t="s">
        <v>496</v>
      </c>
    </row>
    <row r="1085" spans="1:16" ht="45" x14ac:dyDescent="0.25">
      <c r="A1085" s="51" t="s">
        <v>478</v>
      </c>
      <c r="B1085" s="29" t="s">
        <v>409</v>
      </c>
      <c r="C1085" s="47"/>
      <c r="D1085" s="64">
        <v>702319318</v>
      </c>
      <c r="E1085" s="32" t="s">
        <v>238</v>
      </c>
      <c r="F1085" s="32" t="s">
        <v>491</v>
      </c>
      <c r="G1085" s="32" t="str">
        <f t="shared" si="101"/>
        <v>Правовое обеспечение профессиональной деятельности: ЭУМК / Румынина В.В.</v>
      </c>
      <c r="H1085" s="69">
        <v>2025</v>
      </c>
      <c r="I1085" s="41" t="s">
        <v>159</v>
      </c>
      <c r="J1085" s="34"/>
      <c r="K1085" s="42">
        <v>259.2</v>
      </c>
      <c r="L1085" s="34"/>
      <c r="M1085" s="42">
        <v>12950.4</v>
      </c>
      <c r="N1085" s="38">
        <f t="shared" si="100"/>
        <v>0</v>
      </c>
      <c r="O1085" s="39" t="str">
        <f t="shared" si="99"/>
        <v>Аннотация</v>
      </c>
      <c r="P1085" s="40" t="s">
        <v>492</v>
      </c>
    </row>
    <row r="1086" spans="1:16" ht="36" x14ac:dyDescent="0.25">
      <c r="A1086" s="51" t="s">
        <v>478</v>
      </c>
      <c r="B1086" s="29" t="s">
        <v>409</v>
      </c>
      <c r="C1086" s="47"/>
      <c r="D1086" s="64">
        <v>701319460</v>
      </c>
      <c r="E1086" s="32" t="s">
        <v>241</v>
      </c>
      <c r="F1086" s="32" t="s">
        <v>1113</v>
      </c>
      <c r="G1086" s="32" t="str">
        <f t="shared" si="101"/>
        <v>Электротехника: ЭУМК / Ярочкина Г.В.</v>
      </c>
      <c r="H1086" s="69">
        <v>2025</v>
      </c>
      <c r="I1086" s="41" t="s">
        <v>159</v>
      </c>
      <c r="J1086" s="34"/>
      <c r="K1086" s="42">
        <v>220.79999999999998</v>
      </c>
      <c r="L1086" s="34"/>
      <c r="M1086" s="42">
        <v>11049.6</v>
      </c>
      <c r="N1086" s="38">
        <f t="shared" si="100"/>
        <v>0</v>
      </c>
      <c r="O1086" s="39" t="str">
        <f t="shared" si="99"/>
        <v>Аннотация</v>
      </c>
      <c r="P1086" s="40" t="s">
        <v>1114</v>
      </c>
    </row>
    <row r="1087" spans="1:16" ht="45" x14ac:dyDescent="0.25">
      <c r="A1087" s="51" t="s">
        <v>478</v>
      </c>
      <c r="B1087" s="29" t="s">
        <v>410</v>
      </c>
      <c r="C1087" s="47"/>
      <c r="D1087" s="64">
        <v>702319318</v>
      </c>
      <c r="E1087" s="32" t="s">
        <v>238</v>
      </c>
      <c r="F1087" s="32" t="s">
        <v>491</v>
      </c>
      <c r="G1087" s="32" t="str">
        <f t="shared" si="101"/>
        <v>Правовое обеспечение профессиональной деятельности: ЭУМК / Румынина В.В.</v>
      </c>
      <c r="H1087" s="69">
        <v>2025</v>
      </c>
      <c r="I1087" s="41" t="s">
        <v>159</v>
      </c>
      <c r="J1087" s="34"/>
      <c r="K1087" s="42">
        <v>259.2</v>
      </c>
      <c r="L1087" s="34"/>
      <c r="M1087" s="42">
        <v>12950.4</v>
      </c>
      <c r="N1087" s="38">
        <f t="shared" si="100"/>
        <v>0</v>
      </c>
      <c r="O1087" s="39" t="str">
        <f t="shared" ref="O1087:O1140" si="102">HYPERLINK(P1087,"Аннотация")</f>
        <v>Аннотация</v>
      </c>
      <c r="P1087" s="40" t="s">
        <v>492</v>
      </c>
    </row>
    <row r="1088" spans="1:16" ht="45" x14ac:dyDescent="0.25">
      <c r="A1088" s="51" t="s">
        <v>478</v>
      </c>
      <c r="B1088" s="29" t="s">
        <v>410</v>
      </c>
      <c r="C1088" s="47"/>
      <c r="D1088" s="64">
        <v>701320593</v>
      </c>
      <c r="E1088" s="32" t="s">
        <v>1692</v>
      </c>
      <c r="F1088" s="32" t="s">
        <v>1705</v>
      </c>
      <c r="G1088" s="32" t="str">
        <f t="shared" si="101"/>
        <v>Контроль процесса развития растений в течение вегетации: ПУМ / Стройков Ю.М.</v>
      </c>
      <c r="H1088" s="69">
        <v>2025</v>
      </c>
      <c r="I1088" s="41" t="s">
        <v>512</v>
      </c>
      <c r="J1088" s="34"/>
      <c r="K1088" s="42">
        <v>308.39999999999998</v>
      </c>
      <c r="L1088" s="34"/>
      <c r="M1088" s="42">
        <v>15399.599999999999</v>
      </c>
      <c r="N1088" s="38">
        <f t="shared" si="100"/>
        <v>0</v>
      </c>
      <c r="O1088" s="39" t="str">
        <f t="shared" si="102"/>
        <v>Аннотация</v>
      </c>
      <c r="P1088" s="40" t="s">
        <v>1706</v>
      </c>
    </row>
    <row r="1089" spans="1:16" ht="45" x14ac:dyDescent="0.25">
      <c r="A1089" s="51" t="s">
        <v>478</v>
      </c>
      <c r="B1089" s="29" t="s">
        <v>410</v>
      </c>
      <c r="C1089" s="47"/>
      <c r="D1089" s="64">
        <v>702319108</v>
      </c>
      <c r="E1089" s="32" t="s">
        <v>413</v>
      </c>
      <c r="F1089" s="32" t="s">
        <v>1688</v>
      </c>
      <c r="G1089" s="32" t="str">
        <f t="shared" si="101"/>
        <v>Ботаника и физиология растений, дендрология, цветоводство: ПУМ / Шумакова Е.В.</v>
      </c>
      <c r="H1089" s="69">
        <v>2025</v>
      </c>
      <c r="I1089" s="41" t="s">
        <v>512</v>
      </c>
      <c r="J1089" s="34"/>
      <c r="K1089" s="42">
        <v>153.6</v>
      </c>
      <c r="L1089" s="34"/>
      <c r="M1089" s="42">
        <v>7700.4</v>
      </c>
      <c r="N1089" s="38">
        <f t="shared" si="100"/>
        <v>0</v>
      </c>
      <c r="O1089" s="39" t="str">
        <f t="shared" si="102"/>
        <v>Аннотация</v>
      </c>
      <c r="P1089" s="40" t="s">
        <v>1689</v>
      </c>
    </row>
    <row r="1090" spans="1:16" ht="36" x14ac:dyDescent="0.25">
      <c r="A1090" s="51" t="s">
        <v>478</v>
      </c>
      <c r="B1090" s="29" t="s">
        <v>410</v>
      </c>
      <c r="C1090" s="47"/>
      <c r="D1090" s="64">
        <v>701320001</v>
      </c>
      <c r="E1090" s="32" t="s">
        <v>413</v>
      </c>
      <c r="F1090" s="32" t="s">
        <v>1690</v>
      </c>
      <c r="G1090" s="32" t="str">
        <f t="shared" si="101"/>
        <v>Ботаника с основами физиологии растений: ЭУМК / Шумакова Е.В.</v>
      </c>
      <c r="H1090" s="69">
        <v>2025</v>
      </c>
      <c r="I1090" s="41" t="s">
        <v>159</v>
      </c>
      <c r="J1090" s="34"/>
      <c r="K1090" s="42">
        <v>283.2</v>
      </c>
      <c r="L1090" s="34"/>
      <c r="M1090" s="42">
        <v>14150.4</v>
      </c>
      <c r="N1090" s="38">
        <f t="shared" si="100"/>
        <v>0</v>
      </c>
      <c r="O1090" s="39" t="str">
        <f t="shared" si="102"/>
        <v>Аннотация</v>
      </c>
      <c r="P1090" s="40" t="s">
        <v>1691</v>
      </c>
    </row>
    <row r="1091" spans="1:16" ht="75" x14ac:dyDescent="0.25">
      <c r="A1091" s="51" t="s">
        <v>478</v>
      </c>
      <c r="B1091" s="29" t="s">
        <v>415</v>
      </c>
      <c r="C1091" s="47"/>
      <c r="D1091" s="64">
        <v>702319301</v>
      </c>
      <c r="E1091" s="32" t="s">
        <v>487</v>
      </c>
      <c r="F1091" s="32" t="s">
        <v>488</v>
      </c>
      <c r="G1091" s="32" t="str">
        <f t="shared" si="101"/>
        <v>Инженерная графика: ЭУМК / Муравьев С.Н.</v>
      </c>
      <c r="H1091" s="69">
        <v>2025</v>
      </c>
      <c r="I1091" s="41" t="s">
        <v>159</v>
      </c>
      <c r="J1091" s="34"/>
      <c r="K1091" s="42">
        <v>296.39999999999998</v>
      </c>
      <c r="L1091" s="34"/>
      <c r="M1091" s="42">
        <v>14799.599999999999</v>
      </c>
      <c r="N1091" s="38">
        <f t="shared" si="100"/>
        <v>0</v>
      </c>
      <c r="O1091" s="39" t="str">
        <f t="shared" si="102"/>
        <v>Аннотация</v>
      </c>
      <c r="P1091" s="40" t="s">
        <v>489</v>
      </c>
    </row>
    <row r="1092" spans="1:16" ht="75" x14ac:dyDescent="0.25">
      <c r="A1092" s="51" t="s">
        <v>478</v>
      </c>
      <c r="B1092" s="29" t="s">
        <v>415</v>
      </c>
      <c r="C1092" s="47"/>
      <c r="D1092" s="64">
        <v>702319307</v>
      </c>
      <c r="E1092" s="32" t="s">
        <v>232</v>
      </c>
      <c r="F1092" s="32" t="s">
        <v>495</v>
      </c>
      <c r="G1092" s="32" t="str">
        <f t="shared" si="101"/>
        <v>Электротехника и электроника: ЭУМК / Немцов М.В.</v>
      </c>
      <c r="H1092" s="69">
        <v>2025</v>
      </c>
      <c r="I1092" s="41" t="s">
        <v>159</v>
      </c>
      <c r="J1092" s="34"/>
      <c r="K1092" s="42">
        <v>350.4</v>
      </c>
      <c r="L1092" s="34"/>
      <c r="M1092" s="42">
        <v>17499.599999999999</v>
      </c>
      <c r="N1092" s="38">
        <f t="shared" si="100"/>
        <v>0</v>
      </c>
      <c r="O1092" s="39" t="str">
        <f t="shared" si="102"/>
        <v>Аннотация</v>
      </c>
      <c r="P1092" s="40" t="s">
        <v>496</v>
      </c>
    </row>
    <row r="1093" spans="1:16" ht="75" x14ac:dyDescent="0.25">
      <c r="A1093" s="51" t="s">
        <v>478</v>
      </c>
      <c r="B1093" s="29" t="s">
        <v>415</v>
      </c>
      <c r="C1093" s="47"/>
      <c r="D1093" s="64">
        <v>702319318</v>
      </c>
      <c r="E1093" s="32" t="s">
        <v>238</v>
      </c>
      <c r="F1093" s="32" t="s">
        <v>491</v>
      </c>
      <c r="G1093" s="32" t="str">
        <f t="shared" si="101"/>
        <v>Правовое обеспечение профессиональной деятельности: ЭУМК / Румынина В.В.</v>
      </c>
      <c r="H1093" s="69">
        <v>2025</v>
      </c>
      <c r="I1093" s="41" t="s">
        <v>159</v>
      </c>
      <c r="J1093" s="34"/>
      <c r="K1093" s="42">
        <v>259.2</v>
      </c>
      <c r="L1093" s="34"/>
      <c r="M1093" s="42">
        <v>12950.4</v>
      </c>
      <c r="N1093" s="38">
        <f t="shared" si="100"/>
        <v>0</v>
      </c>
      <c r="O1093" s="39" t="str">
        <f t="shared" si="102"/>
        <v>Аннотация</v>
      </c>
      <c r="P1093" s="40" t="s">
        <v>492</v>
      </c>
    </row>
    <row r="1094" spans="1:16" ht="75" x14ac:dyDescent="0.25">
      <c r="A1094" s="51" t="s">
        <v>478</v>
      </c>
      <c r="B1094" s="29" t="s">
        <v>415</v>
      </c>
      <c r="C1094" s="47"/>
      <c r="D1094" s="64">
        <v>701319460</v>
      </c>
      <c r="E1094" s="32" t="s">
        <v>241</v>
      </c>
      <c r="F1094" s="32" t="s">
        <v>1113</v>
      </c>
      <c r="G1094" s="32" t="str">
        <f t="shared" si="101"/>
        <v>Электротехника: ЭУМК / Ярочкина Г.В.</v>
      </c>
      <c r="H1094" s="69">
        <v>2025</v>
      </c>
      <c r="I1094" s="41" t="s">
        <v>159</v>
      </c>
      <c r="J1094" s="34"/>
      <c r="K1094" s="42">
        <v>220.79999999999998</v>
      </c>
      <c r="L1094" s="34"/>
      <c r="M1094" s="42">
        <v>11049.6</v>
      </c>
      <c r="N1094" s="38">
        <f t="shared" si="100"/>
        <v>0</v>
      </c>
      <c r="O1094" s="39" t="str">
        <f t="shared" si="102"/>
        <v>Аннотация</v>
      </c>
      <c r="P1094" s="40" t="s">
        <v>1114</v>
      </c>
    </row>
    <row r="1095" spans="1:16" ht="36" x14ac:dyDescent="0.25">
      <c r="A1095" s="51" t="s">
        <v>478</v>
      </c>
      <c r="B1095" s="29" t="s">
        <v>416</v>
      </c>
      <c r="C1095" s="47"/>
      <c r="D1095" s="64">
        <v>702319307</v>
      </c>
      <c r="E1095" s="32" t="s">
        <v>232</v>
      </c>
      <c r="F1095" s="32" t="s">
        <v>495</v>
      </c>
      <c r="G1095" s="32" t="str">
        <f t="shared" si="101"/>
        <v>Электротехника и электроника: ЭУМК / Немцов М.В.</v>
      </c>
      <c r="H1095" s="69">
        <v>2025</v>
      </c>
      <c r="I1095" s="41" t="s">
        <v>159</v>
      </c>
      <c r="J1095" s="34"/>
      <c r="K1095" s="42">
        <v>350.4</v>
      </c>
      <c r="L1095" s="34"/>
      <c r="M1095" s="42">
        <v>17499.599999999999</v>
      </c>
      <c r="N1095" s="38">
        <f t="shared" si="100"/>
        <v>0</v>
      </c>
      <c r="O1095" s="39" t="str">
        <f t="shared" si="102"/>
        <v>Аннотация</v>
      </c>
      <c r="P1095" s="40" t="s">
        <v>496</v>
      </c>
    </row>
    <row r="1096" spans="1:16" ht="36" x14ac:dyDescent="0.25">
      <c r="A1096" s="51" t="s">
        <v>478</v>
      </c>
      <c r="B1096" s="29" t="s">
        <v>416</v>
      </c>
      <c r="C1096" s="47"/>
      <c r="D1096" s="64">
        <v>701319460</v>
      </c>
      <c r="E1096" s="32" t="s">
        <v>241</v>
      </c>
      <c r="F1096" s="32" t="s">
        <v>1113</v>
      </c>
      <c r="G1096" s="32" t="str">
        <f t="shared" si="101"/>
        <v>Электротехника: ЭУМК / Ярочкина Г.В.</v>
      </c>
      <c r="H1096" s="69">
        <v>2025</v>
      </c>
      <c r="I1096" s="41" t="s">
        <v>159</v>
      </c>
      <c r="J1096" s="34"/>
      <c r="K1096" s="42">
        <v>220.79999999999998</v>
      </c>
      <c r="L1096" s="34"/>
      <c r="M1096" s="42">
        <v>11049.6</v>
      </c>
      <c r="N1096" s="38">
        <f t="shared" si="100"/>
        <v>0</v>
      </c>
      <c r="O1096" s="39" t="str">
        <f t="shared" si="102"/>
        <v>Аннотация</v>
      </c>
      <c r="P1096" s="40" t="s">
        <v>1114</v>
      </c>
    </row>
    <row r="1097" spans="1:16" ht="45" x14ac:dyDescent="0.25">
      <c r="A1097" s="51" t="s">
        <v>478</v>
      </c>
      <c r="B1097" s="29" t="s">
        <v>418</v>
      </c>
      <c r="C1097" s="47"/>
      <c r="D1097" s="64">
        <v>701320280</v>
      </c>
      <c r="E1097" s="32" t="s">
        <v>417</v>
      </c>
      <c r="F1097" s="32" t="s">
        <v>1707</v>
      </c>
      <c r="G1097" s="32" t="str">
        <f t="shared" si="101"/>
        <v>Основы почвоведения, земледелия и агрохимии: ЭУМК / Апарин Б.Ф.</v>
      </c>
      <c r="H1097" s="69">
        <v>2025</v>
      </c>
      <c r="I1097" s="41" t="s">
        <v>159</v>
      </c>
      <c r="J1097" s="34"/>
      <c r="K1097" s="42">
        <v>283.2</v>
      </c>
      <c r="L1097" s="34"/>
      <c r="M1097" s="42">
        <v>14150.4</v>
      </c>
      <c r="N1097" s="38">
        <f t="shared" si="100"/>
        <v>0</v>
      </c>
      <c r="O1097" s="39" t="str">
        <f t="shared" si="102"/>
        <v>Аннотация</v>
      </c>
      <c r="P1097" s="40" t="s">
        <v>1708</v>
      </c>
    </row>
    <row r="1098" spans="1:16" ht="45" x14ac:dyDescent="0.25">
      <c r="A1098" s="51" t="s">
        <v>478</v>
      </c>
      <c r="B1098" s="29" t="s">
        <v>418</v>
      </c>
      <c r="C1098" s="47"/>
      <c r="D1098" s="64">
        <v>702319294</v>
      </c>
      <c r="E1098" s="32" t="s">
        <v>1656</v>
      </c>
      <c r="F1098" s="32" t="s">
        <v>1657</v>
      </c>
      <c r="G1098" s="32" t="str">
        <f t="shared" si="101"/>
        <v>Деревянные сооружения и конструкции: ПУМ / Белоусов А.А.</v>
      </c>
      <c r="H1098" s="69">
        <v>2025</v>
      </c>
      <c r="I1098" s="41" t="s">
        <v>512</v>
      </c>
      <c r="J1098" s="34"/>
      <c r="K1098" s="42">
        <v>92.399999999999991</v>
      </c>
      <c r="L1098" s="34"/>
      <c r="M1098" s="42">
        <v>4599.5999999999995</v>
      </c>
      <c r="N1098" s="38">
        <f t="shared" si="100"/>
        <v>0</v>
      </c>
      <c r="O1098" s="39" t="str">
        <f t="shared" si="102"/>
        <v>Аннотация</v>
      </c>
      <c r="P1098" s="40" t="s">
        <v>1658</v>
      </c>
    </row>
    <row r="1099" spans="1:16" ht="45" x14ac:dyDescent="0.25">
      <c r="A1099" s="51" t="s">
        <v>478</v>
      </c>
      <c r="B1099" s="29" t="s">
        <v>418</v>
      </c>
      <c r="C1099" s="47"/>
      <c r="D1099" s="64">
        <v>702319362</v>
      </c>
      <c r="E1099" s="32" t="s">
        <v>609</v>
      </c>
      <c r="F1099" s="32" t="s">
        <v>1659</v>
      </c>
      <c r="G1099" s="32" t="str">
        <f t="shared" si="101"/>
        <v>Гидротехнические сооружения: ПУМ / Горева Т.А.</v>
      </c>
      <c r="H1099" s="69">
        <v>2025</v>
      </c>
      <c r="I1099" s="41" t="s">
        <v>512</v>
      </c>
      <c r="J1099" s="34"/>
      <c r="K1099" s="42">
        <v>123.6</v>
      </c>
      <c r="L1099" s="34"/>
      <c r="M1099" s="42">
        <v>6200.4</v>
      </c>
      <c r="N1099" s="38">
        <f t="shared" si="100"/>
        <v>0</v>
      </c>
      <c r="O1099" s="39" t="str">
        <f t="shared" si="102"/>
        <v>Аннотация</v>
      </c>
      <c r="P1099" s="40" t="s">
        <v>1660</v>
      </c>
    </row>
    <row r="1100" spans="1:16" ht="45" x14ac:dyDescent="0.25">
      <c r="A1100" s="51" t="s">
        <v>478</v>
      </c>
      <c r="B1100" s="29" t="s">
        <v>418</v>
      </c>
      <c r="C1100" s="47"/>
      <c r="D1100" s="64">
        <v>702319343</v>
      </c>
      <c r="E1100" s="32" t="s">
        <v>609</v>
      </c>
      <c r="F1100" s="32" t="s">
        <v>1661</v>
      </c>
      <c r="G1100" s="32" t="str">
        <f t="shared" si="101"/>
        <v>Организация рабочей среды для компетенции «Ландшафтный дизайн»: ПУМ / Горева Т.А.</v>
      </c>
      <c r="H1100" s="69">
        <v>2025</v>
      </c>
      <c r="I1100" s="41" t="s">
        <v>512</v>
      </c>
      <c r="J1100" s="34"/>
      <c r="K1100" s="42">
        <v>123.6</v>
      </c>
      <c r="L1100" s="34"/>
      <c r="M1100" s="42">
        <v>6200.4</v>
      </c>
      <c r="N1100" s="38">
        <f t="shared" si="100"/>
        <v>0</v>
      </c>
      <c r="O1100" s="39" t="str">
        <f t="shared" si="102"/>
        <v>Аннотация</v>
      </c>
      <c r="P1100" s="40" t="s">
        <v>1662</v>
      </c>
    </row>
    <row r="1101" spans="1:16" ht="60" x14ac:dyDescent="0.25">
      <c r="A1101" s="51" t="s">
        <v>478</v>
      </c>
      <c r="B1101" s="29" t="s">
        <v>418</v>
      </c>
      <c r="C1101" s="47"/>
      <c r="D1101" s="64">
        <v>702319364</v>
      </c>
      <c r="E1101" s="32" t="s">
        <v>609</v>
      </c>
      <c r="F1101" s="32" t="s">
        <v>1663</v>
      </c>
      <c r="G1101" s="32" t="str">
        <f t="shared" si="101"/>
        <v>Садовые технологии (водопроводные системы, электрика, дренаж и ирригация): ПУМ / Горева Т.А.</v>
      </c>
      <c r="H1101" s="69">
        <v>2025</v>
      </c>
      <c r="I1101" s="41" t="s">
        <v>512</v>
      </c>
      <c r="J1101" s="34"/>
      <c r="K1101" s="42">
        <v>123.6</v>
      </c>
      <c r="L1101" s="34"/>
      <c r="M1101" s="42">
        <v>6200.4</v>
      </c>
      <c r="N1101" s="38">
        <f t="shared" si="100"/>
        <v>0</v>
      </c>
      <c r="O1101" s="39" t="str">
        <f t="shared" si="102"/>
        <v>Аннотация</v>
      </c>
      <c r="P1101" s="40" t="s">
        <v>1664</v>
      </c>
    </row>
    <row r="1102" spans="1:16" ht="45" x14ac:dyDescent="0.25">
      <c r="A1102" s="51" t="s">
        <v>478</v>
      </c>
      <c r="B1102" s="29" t="s">
        <v>418</v>
      </c>
      <c r="C1102" s="47"/>
      <c r="D1102" s="64">
        <v>702319360</v>
      </c>
      <c r="E1102" s="32" t="s">
        <v>609</v>
      </c>
      <c r="F1102" s="32" t="s">
        <v>1665</v>
      </c>
      <c r="G1102" s="32" t="str">
        <f t="shared" si="101"/>
        <v>Строительство плоскостных и вертикальных сооружений: ПУМ / Горева Т.А.</v>
      </c>
      <c r="H1102" s="69">
        <v>2025</v>
      </c>
      <c r="I1102" s="41" t="s">
        <v>512</v>
      </c>
      <c r="J1102" s="34"/>
      <c r="K1102" s="42">
        <v>123.6</v>
      </c>
      <c r="L1102" s="34"/>
      <c r="M1102" s="42">
        <v>6200.4</v>
      </c>
      <c r="N1102" s="38">
        <f t="shared" si="100"/>
        <v>0</v>
      </c>
      <c r="O1102" s="39" t="str">
        <f t="shared" si="102"/>
        <v>Аннотация</v>
      </c>
      <c r="P1102" s="40" t="s">
        <v>1666</v>
      </c>
    </row>
    <row r="1103" spans="1:16" ht="45" x14ac:dyDescent="0.25">
      <c r="A1103" s="51" t="s">
        <v>478</v>
      </c>
      <c r="B1103" s="29" t="s">
        <v>418</v>
      </c>
      <c r="C1103" s="47"/>
      <c r="D1103" s="64">
        <v>701320002</v>
      </c>
      <c r="E1103" s="32" t="s">
        <v>365</v>
      </c>
      <c r="F1103" s="32" t="s">
        <v>1709</v>
      </c>
      <c r="G1103" s="32" t="str">
        <f t="shared" si="101"/>
        <v>Охрана труда: ЭУМК / Графкина М.В.</v>
      </c>
      <c r="H1103" s="69">
        <v>2025</v>
      </c>
      <c r="I1103" s="41" t="s">
        <v>159</v>
      </c>
      <c r="J1103" s="34"/>
      <c r="K1103" s="42">
        <v>261.59999999999997</v>
      </c>
      <c r="L1103" s="34"/>
      <c r="M1103" s="42">
        <v>13100.4</v>
      </c>
      <c r="N1103" s="38">
        <f t="shared" si="100"/>
        <v>0</v>
      </c>
      <c r="O1103" s="39" t="str">
        <f t="shared" si="102"/>
        <v>Аннотация</v>
      </c>
      <c r="P1103" s="40" t="s">
        <v>1710</v>
      </c>
    </row>
    <row r="1104" spans="1:16" ht="45" x14ac:dyDescent="0.25">
      <c r="A1104" s="51" t="s">
        <v>478</v>
      </c>
      <c r="B1104" s="29" t="s">
        <v>418</v>
      </c>
      <c r="C1104" s="47"/>
      <c r="D1104" s="64">
        <v>702319155</v>
      </c>
      <c r="E1104" s="32" t="s">
        <v>1667</v>
      </c>
      <c r="F1104" s="32" t="s">
        <v>1668</v>
      </c>
      <c r="G1104" s="32" t="str">
        <f t="shared" si="101"/>
        <v>Общие основы ландшафтного дизайна: ПУМ / Грачева Е.Н.</v>
      </c>
      <c r="H1104" s="69">
        <v>2025</v>
      </c>
      <c r="I1104" s="41" t="s">
        <v>512</v>
      </c>
      <c r="J1104" s="34"/>
      <c r="K1104" s="42">
        <v>92.399999999999991</v>
      </c>
      <c r="L1104" s="34"/>
      <c r="M1104" s="42">
        <v>4599.5999999999995</v>
      </c>
      <c r="N1104" s="38">
        <f t="shared" si="100"/>
        <v>0</v>
      </c>
      <c r="O1104" s="39" t="str">
        <f t="shared" si="102"/>
        <v>Аннотация</v>
      </c>
      <c r="P1104" s="40" t="s">
        <v>1669</v>
      </c>
    </row>
    <row r="1105" spans="1:16" ht="45" x14ac:dyDescent="0.25">
      <c r="A1105" s="51" t="s">
        <v>478</v>
      </c>
      <c r="B1105" s="29" t="s">
        <v>418</v>
      </c>
      <c r="C1105" s="47"/>
      <c r="D1105" s="64">
        <v>702319157</v>
      </c>
      <c r="E1105" s="32" t="s">
        <v>1667</v>
      </c>
      <c r="F1105" s="32" t="s">
        <v>1670</v>
      </c>
      <c r="G1105" s="32" t="str">
        <f t="shared" si="101"/>
        <v>Озеленение объектов: ПУМ / Грачева Е.Н.</v>
      </c>
      <c r="H1105" s="69">
        <v>2025</v>
      </c>
      <c r="I1105" s="41" t="s">
        <v>512</v>
      </c>
      <c r="J1105" s="34"/>
      <c r="K1105" s="42">
        <v>123.6</v>
      </c>
      <c r="L1105" s="34"/>
      <c r="M1105" s="42">
        <v>6200.4</v>
      </c>
      <c r="N1105" s="38">
        <f t="shared" si="100"/>
        <v>0</v>
      </c>
      <c r="O1105" s="39" t="str">
        <f t="shared" si="102"/>
        <v>Аннотация</v>
      </c>
      <c r="P1105" s="40" t="s">
        <v>1671</v>
      </c>
    </row>
    <row r="1106" spans="1:16" ht="45" x14ac:dyDescent="0.25">
      <c r="A1106" s="51" t="s">
        <v>478</v>
      </c>
      <c r="B1106" s="29" t="s">
        <v>418</v>
      </c>
      <c r="C1106" s="47"/>
      <c r="D1106" s="64">
        <v>702319156</v>
      </c>
      <c r="E1106" s="32" t="s">
        <v>1672</v>
      </c>
      <c r="F1106" s="32" t="s">
        <v>1673</v>
      </c>
      <c r="G1106" s="32" t="str">
        <f t="shared" si="101"/>
        <v>Общие приемы агротехники: ПУМ / Лежнева Т.Н.</v>
      </c>
      <c r="H1106" s="69">
        <v>2025</v>
      </c>
      <c r="I1106" s="41" t="s">
        <v>512</v>
      </c>
      <c r="J1106" s="34"/>
      <c r="K1106" s="42">
        <v>92.399999999999991</v>
      </c>
      <c r="L1106" s="34"/>
      <c r="M1106" s="42">
        <v>4599.5999999999995</v>
      </c>
      <c r="N1106" s="38">
        <f t="shared" si="100"/>
        <v>0</v>
      </c>
      <c r="O1106" s="39" t="str">
        <f t="shared" si="102"/>
        <v>Аннотация</v>
      </c>
      <c r="P1106" s="40" t="s">
        <v>1674</v>
      </c>
    </row>
    <row r="1107" spans="1:16" ht="75" x14ac:dyDescent="0.25">
      <c r="A1107" s="51" t="s">
        <v>478</v>
      </c>
      <c r="B1107" s="29" t="s">
        <v>418</v>
      </c>
      <c r="C1107" s="47"/>
      <c r="D1107" s="64">
        <v>701320786</v>
      </c>
      <c r="E1107" s="32" t="s">
        <v>1675</v>
      </c>
      <c r="F1107" s="32" t="s">
        <v>1676</v>
      </c>
      <c r="G1107" s="32" t="str">
        <f t="shared" si="101"/>
        <v>Выполнение подготовительных работ по техническому обслуживанию и содержанию на территориях и объектах: ПУМ / Лукина Е.В.</v>
      </c>
      <c r="H1107" s="69">
        <v>2025</v>
      </c>
      <c r="I1107" s="41" t="s">
        <v>512</v>
      </c>
      <c r="J1107" s="34"/>
      <c r="K1107" s="42">
        <v>123.6</v>
      </c>
      <c r="L1107" s="34"/>
      <c r="M1107" s="42">
        <v>6200.4</v>
      </c>
      <c r="N1107" s="38">
        <f t="shared" si="100"/>
        <v>0</v>
      </c>
      <c r="O1107" s="39" t="str">
        <f t="shared" si="102"/>
        <v>Аннотация</v>
      </c>
      <c r="P1107" s="40" t="s">
        <v>1677</v>
      </c>
    </row>
    <row r="1108" spans="1:16" ht="60" x14ac:dyDescent="0.25">
      <c r="A1108" s="51" t="s">
        <v>478</v>
      </c>
      <c r="B1108" s="29" t="s">
        <v>418</v>
      </c>
      <c r="C1108" s="47"/>
      <c r="D1108" s="64">
        <v>701320793</v>
      </c>
      <c r="E1108" s="32" t="s">
        <v>1675</v>
      </c>
      <c r="F1108" s="32" t="s">
        <v>1678</v>
      </c>
      <c r="G1108" s="32" t="str">
        <f t="shared" si="101"/>
        <v>Контроль качества производства работ одного вида на территориях и объектах: ПУМ / Лукина Е.В.</v>
      </c>
      <c r="H1108" s="69">
        <v>2025</v>
      </c>
      <c r="I1108" s="41" t="s">
        <v>512</v>
      </c>
      <c r="J1108" s="34"/>
      <c r="K1108" s="42">
        <v>61.199999999999996</v>
      </c>
      <c r="L1108" s="34"/>
      <c r="M1108" s="42">
        <v>3050.4</v>
      </c>
      <c r="N1108" s="38">
        <f t="shared" si="100"/>
        <v>0</v>
      </c>
      <c r="O1108" s="39" t="str">
        <f t="shared" si="102"/>
        <v>Аннотация</v>
      </c>
      <c r="P1108" s="40" t="s">
        <v>1679</v>
      </c>
    </row>
    <row r="1109" spans="1:16" ht="60" x14ac:dyDescent="0.25">
      <c r="A1109" s="51" t="s">
        <v>478</v>
      </c>
      <c r="B1109" s="29" t="s">
        <v>418</v>
      </c>
      <c r="C1109" s="47"/>
      <c r="D1109" s="64">
        <v>701320794</v>
      </c>
      <c r="E1109" s="32" t="s">
        <v>1675</v>
      </c>
      <c r="F1109" s="32" t="s">
        <v>1680</v>
      </c>
      <c r="G1109" s="32" t="str">
        <f t="shared" si="101"/>
        <v>Материально-техническое обеспечение производства работ одного вида на территориях и объектах: ПУМ / Лукина Е.В.</v>
      </c>
      <c r="H1109" s="69">
        <v>2025</v>
      </c>
      <c r="I1109" s="41" t="s">
        <v>512</v>
      </c>
      <c r="J1109" s="34"/>
      <c r="K1109" s="42">
        <v>61.199999999999996</v>
      </c>
      <c r="L1109" s="34"/>
      <c r="M1109" s="42">
        <v>3050.4</v>
      </c>
      <c r="N1109" s="38">
        <f t="shared" si="100"/>
        <v>0</v>
      </c>
      <c r="O1109" s="39" t="str">
        <f t="shared" si="102"/>
        <v>Аннотация</v>
      </c>
      <c r="P1109" s="40" t="s">
        <v>1681</v>
      </c>
    </row>
    <row r="1110" spans="1:16" ht="60" x14ac:dyDescent="0.25">
      <c r="A1110" s="51" t="s">
        <v>478</v>
      </c>
      <c r="B1110" s="29" t="s">
        <v>418</v>
      </c>
      <c r="C1110" s="47"/>
      <c r="D1110" s="64">
        <v>701320792</v>
      </c>
      <c r="E1110" s="32" t="s">
        <v>1675</v>
      </c>
      <c r="F1110" s="32" t="s">
        <v>1682</v>
      </c>
      <c r="G1110" s="32" t="str">
        <f t="shared" si="101"/>
        <v>Оперативное управление производством работ одного вида на территориях и объектах: ПУМ / Лукина Е.В.</v>
      </c>
      <c r="H1110" s="69">
        <v>2025</v>
      </c>
      <c r="I1110" s="41" t="s">
        <v>512</v>
      </c>
      <c r="J1110" s="34"/>
      <c r="K1110" s="42">
        <v>92.399999999999991</v>
      </c>
      <c r="L1110" s="34"/>
      <c r="M1110" s="42">
        <v>4599.5999999999995</v>
      </c>
      <c r="N1110" s="38">
        <f t="shared" si="100"/>
        <v>0</v>
      </c>
      <c r="O1110" s="39" t="str">
        <f t="shared" si="102"/>
        <v>Аннотация</v>
      </c>
      <c r="P1110" s="40" t="s">
        <v>1683</v>
      </c>
    </row>
    <row r="1111" spans="1:16" ht="45" x14ac:dyDescent="0.25">
      <c r="A1111" s="51" t="s">
        <v>478</v>
      </c>
      <c r="B1111" s="29" t="s">
        <v>418</v>
      </c>
      <c r="C1111" s="47"/>
      <c r="D1111" s="64">
        <v>701320791</v>
      </c>
      <c r="E1111" s="32" t="s">
        <v>1675</v>
      </c>
      <c r="F1111" s="32" t="s">
        <v>1684</v>
      </c>
      <c r="G1111" s="32" t="str">
        <f t="shared" si="101"/>
        <v>Подготовка к производству работ одного вида на территориях и объектах: ПУМ / Лукина Е.В.</v>
      </c>
      <c r="H1111" s="69">
        <v>2025</v>
      </c>
      <c r="I1111" s="41" t="s">
        <v>512</v>
      </c>
      <c r="J1111" s="34"/>
      <c r="K1111" s="42">
        <v>92.399999999999991</v>
      </c>
      <c r="L1111" s="34"/>
      <c r="M1111" s="42">
        <v>4599.5999999999995</v>
      </c>
      <c r="N1111" s="38">
        <f t="shared" si="100"/>
        <v>0</v>
      </c>
      <c r="O1111" s="39" t="str">
        <f t="shared" si="102"/>
        <v>Аннотация</v>
      </c>
      <c r="P1111" s="40" t="s">
        <v>1685</v>
      </c>
    </row>
    <row r="1112" spans="1:16" ht="60" x14ac:dyDescent="0.25">
      <c r="A1112" s="51" t="s">
        <v>478</v>
      </c>
      <c r="B1112" s="29" t="s">
        <v>418</v>
      </c>
      <c r="C1112" s="47"/>
      <c r="D1112" s="64">
        <v>701320795</v>
      </c>
      <c r="E1112" s="32" t="s">
        <v>1675</v>
      </c>
      <c r="F1112" s="32" t="s">
        <v>1686</v>
      </c>
      <c r="G1112" s="32" t="str">
        <f t="shared" si="101"/>
        <v>Руководство работниками при производстве работ одного вида на территориях и объектах: ПУМ / Лукина Е.В.</v>
      </c>
      <c r="H1112" s="69">
        <v>2025</v>
      </c>
      <c r="I1112" s="41" t="s">
        <v>512</v>
      </c>
      <c r="J1112" s="34"/>
      <c r="K1112" s="42">
        <v>61.199999999999996</v>
      </c>
      <c r="L1112" s="34"/>
      <c r="M1112" s="42">
        <v>3050.4</v>
      </c>
      <c r="N1112" s="38">
        <f t="shared" si="100"/>
        <v>0</v>
      </c>
      <c r="O1112" s="39" t="str">
        <f t="shared" si="102"/>
        <v>Аннотация</v>
      </c>
      <c r="P1112" s="40" t="s">
        <v>1687</v>
      </c>
    </row>
    <row r="1113" spans="1:16" ht="60" x14ac:dyDescent="0.25">
      <c r="A1113" s="51" t="s">
        <v>478</v>
      </c>
      <c r="B1113" s="29" t="s">
        <v>418</v>
      </c>
      <c r="C1113" s="47"/>
      <c r="D1113" s="64">
        <v>702320060</v>
      </c>
      <c r="E1113" s="32" t="s">
        <v>1711</v>
      </c>
      <c r="F1113" s="32" t="s">
        <v>1712</v>
      </c>
      <c r="G1113" s="32" t="str">
        <f t="shared" si="101"/>
        <v>Работа с технической документацией для компетенции "Ландшафтный дизайн": ПУМ / Разумовский Ю.В.</v>
      </c>
      <c r="H1113" s="69">
        <v>2025</v>
      </c>
      <c r="I1113" s="41" t="s">
        <v>512</v>
      </c>
      <c r="J1113" s="34"/>
      <c r="K1113" s="42">
        <v>123.6</v>
      </c>
      <c r="L1113" s="34"/>
      <c r="M1113" s="42">
        <v>6200.4</v>
      </c>
      <c r="N1113" s="38">
        <f t="shared" si="100"/>
        <v>0</v>
      </c>
      <c r="O1113" s="39" t="str">
        <f t="shared" si="102"/>
        <v>Аннотация</v>
      </c>
      <c r="P1113" s="40" t="s">
        <v>1713</v>
      </c>
    </row>
    <row r="1114" spans="1:16" ht="45" x14ac:dyDescent="0.25">
      <c r="A1114" s="51" t="s">
        <v>478</v>
      </c>
      <c r="B1114" s="29" t="s">
        <v>418</v>
      </c>
      <c r="C1114" s="47"/>
      <c r="D1114" s="64">
        <v>702320061</v>
      </c>
      <c r="E1114" s="32" t="s">
        <v>1711</v>
      </c>
      <c r="F1114" s="32" t="s">
        <v>1714</v>
      </c>
      <c r="G1114" s="32" t="str">
        <f t="shared" si="101"/>
        <v>Технология создания типового ландшафта: ПУМ / Разумовский Ю.В.</v>
      </c>
      <c r="H1114" s="69">
        <v>2025</v>
      </c>
      <c r="I1114" s="41" t="s">
        <v>512</v>
      </c>
      <c r="J1114" s="34"/>
      <c r="K1114" s="42">
        <v>123.6</v>
      </c>
      <c r="L1114" s="34"/>
      <c r="M1114" s="42">
        <v>6200.4</v>
      </c>
      <c r="N1114" s="38">
        <f t="shared" si="100"/>
        <v>0</v>
      </c>
      <c r="O1114" s="39" t="str">
        <f t="shared" si="102"/>
        <v>Аннотация</v>
      </c>
      <c r="P1114" s="40" t="s">
        <v>1715</v>
      </c>
    </row>
    <row r="1115" spans="1:16" ht="45" x14ac:dyDescent="0.25">
      <c r="A1115" s="51" t="s">
        <v>478</v>
      </c>
      <c r="B1115" s="29" t="s">
        <v>418</v>
      </c>
      <c r="C1115" s="47"/>
      <c r="D1115" s="64">
        <v>701319104</v>
      </c>
      <c r="E1115" s="32" t="s">
        <v>1716</v>
      </c>
      <c r="F1115" s="32" t="s">
        <v>1717</v>
      </c>
      <c r="G1115" s="32" t="str">
        <f t="shared" si="101"/>
        <v>Озеленение населенных мест с основами градостроительства: ЭУМК / Теодоронский В.С.</v>
      </c>
      <c r="H1115" s="69">
        <v>2025</v>
      </c>
      <c r="I1115" s="41" t="s">
        <v>159</v>
      </c>
      <c r="J1115" s="34"/>
      <c r="K1115" s="42">
        <v>310.8</v>
      </c>
      <c r="L1115" s="34"/>
      <c r="M1115" s="42">
        <v>15549.599999999999</v>
      </c>
      <c r="N1115" s="38">
        <f t="shared" si="100"/>
        <v>0</v>
      </c>
      <c r="O1115" s="39" t="str">
        <f t="shared" si="102"/>
        <v>Аннотация</v>
      </c>
      <c r="P1115" s="40" t="s">
        <v>1718</v>
      </c>
    </row>
    <row r="1116" spans="1:16" ht="45" x14ac:dyDescent="0.25">
      <c r="A1116" s="51" t="s">
        <v>478</v>
      </c>
      <c r="B1116" s="29" t="s">
        <v>418</v>
      </c>
      <c r="C1116" s="47"/>
      <c r="D1116" s="64">
        <v>702319108</v>
      </c>
      <c r="E1116" s="32" t="s">
        <v>413</v>
      </c>
      <c r="F1116" s="32" t="s">
        <v>1688</v>
      </c>
      <c r="G1116" s="32" t="str">
        <f t="shared" si="101"/>
        <v>Ботаника и физиология растений, дендрология, цветоводство: ПУМ / Шумакова Е.В.</v>
      </c>
      <c r="H1116" s="69">
        <v>2025</v>
      </c>
      <c r="I1116" s="41" t="s">
        <v>512</v>
      </c>
      <c r="J1116" s="34"/>
      <c r="K1116" s="42">
        <v>153.6</v>
      </c>
      <c r="L1116" s="34"/>
      <c r="M1116" s="42">
        <v>7700.4</v>
      </c>
      <c r="N1116" s="38">
        <f t="shared" si="100"/>
        <v>0</v>
      </c>
      <c r="O1116" s="39" t="str">
        <f t="shared" si="102"/>
        <v>Аннотация</v>
      </c>
      <c r="P1116" s="40" t="s">
        <v>1689</v>
      </c>
    </row>
    <row r="1117" spans="1:16" ht="45" x14ac:dyDescent="0.25">
      <c r="A1117" s="51" t="s">
        <v>478</v>
      </c>
      <c r="B1117" s="29" t="s">
        <v>418</v>
      </c>
      <c r="C1117" s="47"/>
      <c r="D1117" s="64">
        <v>701320001</v>
      </c>
      <c r="E1117" s="32" t="s">
        <v>413</v>
      </c>
      <c r="F1117" s="32" t="s">
        <v>1690</v>
      </c>
      <c r="G1117" s="32" t="str">
        <f t="shared" si="101"/>
        <v>Ботаника с основами физиологии растений: ЭУМК / Шумакова Е.В.</v>
      </c>
      <c r="H1117" s="69">
        <v>2025</v>
      </c>
      <c r="I1117" s="41" t="s">
        <v>159</v>
      </c>
      <c r="J1117" s="34"/>
      <c r="K1117" s="42">
        <v>283.2</v>
      </c>
      <c r="L1117" s="34"/>
      <c r="M1117" s="42">
        <v>14150.4</v>
      </c>
      <c r="N1117" s="38">
        <f t="shared" si="100"/>
        <v>0</v>
      </c>
      <c r="O1117" s="39" t="str">
        <f t="shared" si="102"/>
        <v>Аннотация</v>
      </c>
      <c r="P1117" s="40" t="s">
        <v>1691</v>
      </c>
    </row>
    <row r="1118" spans="1:16" ht="45" x14ac:dyDescent="0.25">
      <c r="A1118" s="51" t="s">
        <v>478</v>
      </c>
      <c r="B1118" s="29" t="s">
        <v>419</v>
      </c>
      <c r="C1118" s="47"/>
      <c r="D1118" s="64">
        <v>702319318</v>
      </c>
      <c r="E1118" s="32" t="s">
        <v>238</v>
      </c>
      <c r="F1118" s="32" t="s">
        <v>491</v>
      </c>
      <c r="G1118" s="32" t="str">
        <f t="shared" si="101"/>
        <v>Правовое обеспечение профессиональной деятельности: ЭУМК / Румынина В.В.</v>
      </c>
      <c r="H1118" s="69">
        <v>2025</v>
      </c>
      <c r="I1118" s="41" t="s">
        <v>159</v>
      </c>
      <c r="J1118" s="34"/>
      <c r="K1118" s="42">
        <v>259.2</v>
      </c>
      <c r="L1118" s="34"/>
      <c r="M1118" s="42">
        <v>12950.4</v>
      </c>
      <c r="N1118" s="38">
        <f t="shared" ref="N1118:N1181" si="103">J1118*K1118+L1118*M1118</f>
        <v>0</v>
      </c>
      <c r="O1118" s="39" t="str">
        <f t="shared" si="102"/>
        <v>Аннотация</v>
      </c>
      <c r="P1118" s="40" t="s">
        <v>492</v>
      </c>
    </row>
    <row r="1119" spans="1:16" ht="45" x14ac:dyDescent="0.25">
      <c r="A1119" s="51" t="s">
        <v>478</v>
      </c>
      <c r="B1119" s="29" t="s">
        <v>420</v>
      </c>
      <c r="C1119" s="47"/>
      <c r="D1119" s="64">
        <v>702319318</v>
      </c>
      <c r="E1119" s="32" t="s">
        <v>238</v>
      </c>
      <c r="F1119" s="32" t="s">
        <v>491</v>
      </c>
      <c r="G1119" s="32" t="str">
        <f t="shared" si="101"/>
        <v>Правовое обеспечение профессиональной деятельности: ЭУМК / Румынина В.В.</v>
      </c>
      <c r="H1119" s="69">
        <v>2025</v>
      </c>
      <c r="I1119" s="41" t="s">
        <v>159</v>
      </c>
      <c r="J1119" s="34"/>
      <c r="K1119" s="42">
        <v>259.2</v>
      </c>
      <c r="L1119" s="34"/>
      <c r="M1119" s="42">
        <v>12950.4</v>
      </c>
      <c r="N1119" s="38">
        <f t="shared" si="103"/>
        <v>0</v>
      </c>
      <c r="O1119" s="39" t="str">
        <f t="shared" si="102"/>
        <v>Аннотация</v>
      </c>
      <c r="P1119" s="40" t="s">
        <v>492</v>
      </c>
    </row>
    <row r="1120" spans="1:16" ht="60" x14ac:dyDescent="0.25">
      <c r="A1120" s="51" t="s">
        <v>478</v>
      </c>
      <c r="B1120" s="29" t="s">
        <v>421</v>
      </c>
      <c r="C1120" s="47"/>
      <c r="D1120" s="64">
        <v>702319674</v>
      </c>
      <c r="E1120" s="32" t="s">
        <v>1719</v>
      </c>
      <c r="F1120" s="32" t="s">
        <v>1720</v>
      </c>
      <c r="G1120" s="32" t="str">
        <f t="shared" si="101"/>
        <v xml:space="preserve"> Работа с технической документацией: ПУМ / Банных Е.А.</v>
      </c>
      <c r="H1120" s="69">
        <v>2025</v>
      </c>
      <c r="I1120" s="41" t="s">
        <v>512</v>
      </c>
      <c r="J1120" s="34"/>
      <c r="K1120" s="42">
        <v>61.199999999999996</v>
      </c>
      <c r="L1120" s="34"/>
      <c r="M1120" s="42">
        <v>3050.4</v>
      </c>
      <c r="N1120" s="38">
        <f t="shared" si="103"/>
        <v>0</v>
      </c>
      <c r="O1120" s="39" t="str">
        <f t="shared" si="102"/>
        <v>Аннотация</v>
      </c>
      <c r="P1120" s="40" t="s">
        <v>1721</v>
      </c>
    </row>
    <row r="1121" spans="1:16" ht="60" x14ac:dyDescent="0.25">
      <c r="A1121" s="51" t="s">
        <v>478</v>
      </c>
      <c r="B1121" s="29" t="s">
        <v>421</v>
      </c>
      <c r="C1121" s="47"/>
      <c r="D1121" s="64">
        <v>702320025</v>
      </c>
      <c r="E1121" s="32" t="s">
        <v>1490</v>
      </c>
      <c r="F1121" s="32" t="s">
        <v>1722</v>
      </c>
      <c r="G1121" s="32" t="str">
        <f t="shared" si="101"/>
        <v>Диагностика и техническое обслуживание тракторных двигателей: ПУМ / Виноградов В.М.</v>
      </c>
      <c r="H1121" s="69">
        <v>2025</v>
      </c>
      <c r="I1121" s="41" t="s">
        <v>512</v>
      </c>
      <c r="J1121" s="34"/>
      <c r="K1121" s="42">
        <v>61.199999999999996</v>
      </c>
      <c r="L1121" s="34"/>
      <c r="M1121" s="42">
        <v>3050.4</v>
      </c>
      <c r="N1121" s="38">
        <f t="shared" si="103"/>
        <v>0</v>
      </c>
      <c r="O1121" s="39" t="str">
        <f t="shared" si="102"/>
        <v>Аннотация</v>
      </c>
      <c r="P1121" s="40" t="s">
        <v>1723</v>
      </c>
    </row>
    <row r="1122" spans="1:16" ht="60" x14ac:dyDescent="0.25">
      <c r="A1122" s="51" t="s">
        <v>478</v>
      </c>
      <c r="B1122" s="29" t="s">
        <v>421</v>
      </c>
      <c r="C1122" s="47"/>
      <c r="D1122" s="64">
        <v>701320024</v>
      </c>
      <c r="E1122" s="32" t="s">
        <v>1490</v>
      </c>
      <c r="F1122" s="32" t="s">
        <v>1724</v>
      </c>
      <c r="G1122" s="32" t="str">
        <f t="shared" si="101"/>
        <v>Дизельные двигатели тракторов (6- и 4-цилиндровые) и их системы: ПУМ / Виноградов В.М.</v>
      </c>
      <c r="H1122" s="69">
        <v>2025</v>
      </c>
      <c r="I1122" s="41" t="s">
        <v>512</v>
      </c>
      <c r="J1122" s="34"/>
      <c r="K1122" s="42">
        <v>61.199999999999996</v>
      </c>
      <c r="L1122" s="34"/>
      <c r="M1122" s="42">
        <v>3050.4</v>
      </c>
      <c r="N1122" s="38">
        <f t="shared" si="103"/>
        <v>0</v>
      </c>
      <c r="O1122" s="39" t="str">
        <f t="shared" si="102"/>
        <v>Аннотация</v>
      </c>
      <c r="P1122" s="40" t="s">
        <v>1725</v>
      </c>
    </row>
    <row r="1123" spans="1:16" ht="60" x14ac:dyDescent="0.25">
      <c r="A1123" s="51" t="s">
        <v>478</v>
      </c>
      <c r="B1123" s="29" t="s">
        <v>421</v>
      </c>
      <c r="C1123" s="47"/>
      <c r="D1123" s="64">
        <v>701320129</v>
      </c>
      <c r="E1123" s="32" t="s">
        <v>1726</v>
      </c>
      <c r="F1123" s="32" t="s">
        <v>1727</v>
      </c>
      <c r="G1123" s="32" t="str">
        <f t="shared" si="101"/>
        <v>Машинно-тракторные агрегаты (МТА) в растениеводстве: ПУМ / Герасименко И.В.</v>
      </c>
      <c r="H1123" s="69">
        <v>2025</v>
      </c>
      <c r="I1123" s="41" t="s">
        <v>512</v>
      </c>
      <c r="J1123" s="34"/>
      <c r="K1123" s="42">
        <v>61.199999999999996</v>
      </c>
      <c r="L1123" s="34"/>
      <c r="M1123" s="42">
        <v>3050.4</v>
      </c>
      <c r="N1123" s="38">
        <f t="shared" si="103"/>
        <v>0</v>
      </c>
      <c r="O1123" s="39" t="str">
        <f t="shared" si="102"/>
        <v>Аннотация</v>
      </c>
      <c r="P1123" s="40" t="s">
        <v>1728</v>
      </c>
    </row>
    <row r="1124" spans="1:16" ht="60" x14ac:dyDescent="0.25">
      <c r="A1124" s="51" t="s">
        <v>478</v>
      </c>
      <c r="B1124" s="29" t="s">
        <v>421</v>
      </c>
      <c r="C1124" s="47"/>
      <c r="D1124" s="64">
        <v>701320127</v>
      </c>
      <c r="E1124" s="32" t="s">
        <v>1726</v>
      </c>
      <c r="F1124" s="32" t="s">
        <v>1729</v>
      </c>
      <c r="G1124" s="32" t="str">
        <f t="shared" si="101"/>
        <v>Технологии механизированных работ в растениеводстве. Посевные и посадочные работы: ПУМ / Герасименко И.В.</v>
      </c>
      <c r="H1124" s="69">
        <v>2025</v>
      </c>
      <c r="I1124" s="41" t="s">
        <v>512</v>
      </c>
      <c r="J1124" s="34"/>
      <c r="K1124" s="42">
        <v>61.199999999999996</v>
      </c>
      <c r="L1124" s="34"/>
      <c r="M1124" s="42">
        <v>3050.4</v>
      </c>
      <c r="N1124" s="38">
        <f t="shared" si="103"/>
        <v>0</v>
      </c>
      <c r="O1124" s="39" t="str">
        <f t="shared" si="102"/>
        <v>Аннотация</v>
      </c>
      <c r="P1124" s="40" t="s">
        <v>1730</v>
      </c>
    </row>
    <row r="1125" spans="1:16" ht="60" x14ac:dyDescent="0.25">
      <c r="A1125" s="51" t="s">
        <v>478</v>
      </c>
      <c r="B1125" s="29" t="s">
        <v>421</v>
      </c>
      <c r="C1125" s="47"/>
      <c r="D1125" s="64">
        <v>701319972</v>
      </c>
      <c r="E1125" s="32" t="s">
        <v>1731</v>
      </c>
      <c r="F1125" s="32" t="s">
        <v>1732</v>
      </c>
      <c r="G1125" s="32" t="str">
        <f t="shared" si="101"/>
        <v>Система технического обслуживания и ремонта сельскохозяйственных машин и механизмов: ЭУМК / Голубев И.Г.</v>
      </c>
      <c r="H1125" s="69">
        <v>2025</v>
      </c>
      <c r="I1125" s="41" t="s">
        <v>159</v>
      </c>
      <c r="J1125" s="34"/>
      <c r="K1125" s="42">
        <v>276</v>
      </c>
      <c r="L1125" s="34"/>
      <c r="M1125" s="42">
        <v>13800</v>
      </c>
      <c r="N1125" s="38">
        <f t="shared" si="103"/>
        <v>0</v>
      </c>
      <c r="O1125" s="39" t="str">
        <f t="shared" si="102"/>
        <v>Аннотация</v>
      </c>
      <c r="P1125" s="40" t="s">
        <v>1733</v>
      </c>
    </row>
    <row r="1126" spans="1:16" ht="60" x14ac:dyDescent="0.25">
      <c r="A1126" s="51" t="s">
        <v>478</v>
      </c>
      <c r="B1126" s="29" t="s">
        <v>421</v>
      </c>
      <c r="C1126" s="47"/>
      <c r="D1126" s="64">
        <v>701319701</v>
      </c>
      <c r="E1126" s="32" t="s">
        <v>1731</v>
      </c>
      <c r="F1126" s="32" t="s">
        <v>1734</v>
      </c>
      <c r="G1126" s="32" t="str">
        <f t="shared" si="101"/>
        <v>Технологические процессы ремонтного производства: ЭУМК / Голубев И.Г.</v>
      </c>
      <c r="H1126" s="69">
        <v>2025</v>
      </c>
      <c r="I1126" s="41" t="s">
        <v>159</v>
      </c>
      <c r="J1126" s="34"/>
      <c r="K1126" s="42">
        <v>256.8</v>
      </c>
      <c r="L1126" s="34"/>
      <c r="M1126" s="42">
        <v>12849.6</v>
      </c>
      <c r="N1126" s="38">
        <f t="shared" si="103"/>
        <v>0</v>
      </c>
      <c r="O1126" s="39" t="str">
        <f t="shared" si="102"/>
        <v>Аннотация</v>
      </c>
      <c r="P1126" s="40" t="s">
        <v>1735</v>
      </c>
    </row>
    <row r="1127" spans="1:16" ht="60" x14ac:dyDescent="0.25">
      <c r="A1127" s="51" t="s">
        <v>478</v>
      </c>
      <c r="B1127" s="29" t="s">
        <v>421</v>
      </c>
      <c r="C1127" s="47"/>
      <c r="D1127" s="64">
        <v>701319979</v>
      </c>
      <c r="E1127" s="32" t="s">
        <v>1736</v>
      </c>
      <c r="F1127" s="32" t="s">
        <v>1737</v>
      </c>
      <c r="G1127" s="32" t="str">
        <f t="shared" si="101"/>
        <v>Основы экономики, менеджмента и маркетинга: ЭУМК / Грибов В.Д.</v>
      </c>
      <c r="H1127" s="69">
        <v>2025</v>
      </c>
      <c r="I1127" s="41" t="s">
        <v>159</v>
      </c>
      <c r="J1127" s="34"/>
      <c r="K1127" s="42">
        <v>133.19999999999999</v>
      </c>
      <c r="L1127" s="34"/>
      <c r="M1127" s="42">
        <v>6650.4</v>
      </c>
      <c r="N1127" s="38">
        <f t="shared" si="103"/>
        <v>0</v>
      </c>
      <c r="O1127" s="39" t="str">
        <f t="shared" si="102"/>
        <v>Аннотация</v>
      </c>
      <c r="P1127" s="40" t="s">
        <v>1738</v>
      </c>
    </row>
    <row r="1128" spans="1:16" ht="60" x14ac:dyDescent="0.25">
      <c r="A1128" s="51" t="s">
        <v>478</v>
      </c>
      <c r="B1128" s="29" t="s">
        <v>421</v>
      </c>
      <c r="C1128" s="47"/>
      <c r="D1128" s="64">
        <v>701320031</v>
      </c>
      <c r="E1128" s="32" t="s">
        <v>1739</v>
      </c>
      <c r="F1128" s="32" t="s">
        <v>1740</v>
      </c>
      <c r="G1128" s="32" t="str">
        <f t="shared" ref="G1128:G1169" si="104">F1128 &amp; " / " &amp; E1128</f>
        <v>Основы зоотехнии: ЭУМК / Иванова Н.И.</v>
      </c>
      <c r="H1128" s="69">
        <v>2025</v>
      </c>
      <c r="I1128" s="41" t="s">
        <v>159</v>
      </c>
      <c r="J1128" s="34"/>
      <c r="K1128" s="42">
        <v>261.59999999999997</v>
      </c>
      <c r="L1128" s="34"/>
      <c r="M1128" s="42">
        <v>13100.4</v>
      </c>
      <c r="N1128" s="38">
        <f t="shared" si="103"/>
        <v>0</v>
      </c>
      <c r="O1128" s="39" t="str">
        <f t="shared" si="102"/>
        <v>Аннотация</v>
      </c>
      <c r="P1128" s="40" t="s">
        <v>1741</v>
      </c>
    </row>
    <row r="1129" spans="1:16" ht="60" x14ac:dyDescent="0.25">
      <c r="A1129" s="51" t="s">
        <v>478</v>
      </c>
      <c r="B1129" s="29" t="s">
        <v>421</v>
      </c>
      <c r="C1129" s="47"/>
      <c r="D1129" s="64">
        <v>701320045</v>
      </c>
      <c r="E1129" s="32" t="s">
        <v>1695</v>
      </c>
      <c r="F1129" s="32" t="s">
        <v>1742</v>
      </c>
      <c r="G1129" s="32" t="str">
        <f t="shared" si="104"/>
        <v>Машинно-тракторные агрегаты (МТА) и оборудование в животноводстве: ПУМ / Кирсанов В.В.</v>
      </c>
      <c r="H1129" s="69">
        <v>2025</v>
      </c>
      <c r="I1129" s="41" t="s">
        <v>512</v>
      </c>
      <c r="J1129" s="34"/>
      <c r="K1129" s="42">
        <v>61.199999999999996</v>
      </c>
      <c r="L1129" s="34"/>
      <c r="M1129" s="42">
        <v>3050.4</v>
      </c>
      <c r="N1129" s="38">
        <f t="shared" si="103"/>
        <v>0</v>
      </c>
      <c r="O1129" s="39" t="str">
        <f t="shared" si="102"/>
        <v>Аннотация</v>
      </c>
      <c r="P1129" s="40" t="s">
        <v>1743</v>
      </c>
    </row>
    <row r="1130" spans="1:16" ht="60" x14ac:dyDescent="0.25">
      <c r="A1130" s="51" t="s">
        <v>478</v>
      </c>
      <c r="B1130" s="29" t="s">
        <v>421</v>
      </c>
      <c r="C1130" s="47"/>
      <c r="D1130" s="64">
        <v>701320046</v>
      </c>
      <c r="E1130" s="32" t="s">
        <v>1695</v>
      </c>
      <c r="F1130" s="32" t="s">
        <v>1744</v>
      </c>
      <c r="G1130" s="32" t="str">
        <f t="shared" si="104"/>
        <v>Технологии механизированных работ в животноводстве: ПУМ / Кирсанов В.В.</v>
      </c>
      <c r="H1130" s="69">
        <v>2025</v>
      </c>
      <c r="I1130" s="41" t="s">
        <v>512</v>
      </c>
      <c r="J1130" s="34"/>
      <c r="K1130" s="42">
        <v>61.199999999999996</v>
      </c>
      <c r="L1130" s="34"/>
      <c r="M1130" s="42">
        <v>3050.4</v>
      </c>
      <c r="N1130" s="38">
        <f t="shared" si="103"/>
        <v>0</v>
      </c>
      <c r="O1130" s="39" t="str">
        <f t="shared" si="102"/>
        <v>Аннотация</v>
      </c>
      <c r="P1130" s="40" t="s">
        <v>1745</v>
      </c>
    </row>
    <row r="1131" spans="1:16" ht="75" x14ac:dyDescent="0.25">
      <c r="A1131" s="51" t="s">
        <v>478</v>
      </c>
      <c r="B1131" s="29" t="s">
        <v>421</v>
      </c>
      <c r="C1131" s="47"/>
      <c r="D1131" s="64">
        <v>701320116</v>
      </c>
      <c r="E1131" s="32" t="s">
        <v>1746</v>
      </c>
      <c r="F1131" s="32" t="s">
        <v>1747</v>
      </c>
      <c r="G1131" s="32" t="str">
        <f t="shared" si="104"/>
        <v>Технологии механизированных работ в растениеводстве. Обработка почвы, внесение удобрений: ПУМ / Константинов М.М.</v>
      </c>
      <c r="H1131" s="69">
        <v>2025</v>
      </c>
      <c r="I1131" s="41" t="s">
        <v>512</v>
      </c>
      <c r="J1131" s="34"/>
      <c r="K1131" s="42">
        <v>61.199999999999996</v>
      </c>
      <c r="L1131" s="34"/>
      <c r="M1131" s="42">
        <v>3050.4</v>
      </c>
      <c r="N1131" s="38">
        <f t="shared" si="103"/>
        <v>0</v>
      </c>
      <c r="O1131" s="39" t="str">
        <f t="shared" si="102"/>
        <v>Аннотация</v>
      </c>
      <c r="P1131" s="40" t="s">
        <v>1748</v>
      </c>
    </row>
    <row r="1132" spans="1:16" ht="60" x14ac:dyDescent="0.25">
      <c r="A1132" s="51" t="s">
        <v>478</v>
      </c>
      <c r="B1132" s="29" t="s">
        <v>421</v>
      </c>
      <c r="C1132" s="47"/>
      <c r="D1132" s="64">
        <v>701320123</v>
      </c>
      <c r="E1132" s="32" t="s">
        <v>1746</v>
      </c>
      <c r="F1132" s="32" t="s">
        <v>1749</v>
      </c>
      <c r="G1132" s="32" t="str">
        <f t="shared" si="104"/>
        <v>Технологии механизированных работ в растениеводстве. Уборочные работы / Константинов М.М.</v>
      </c>
      <c r="H1132" s="69">
        <v>2025</v>
      </c>
      <c r="I1132" s="41" t="s">
        <v>512</v>
      </c>
      <c r="J1132" s="34"/>
      <c r="K1132" s="42">
        <v>61.199999999999996</v>
      </c>
      <c r="L1132" s="34"/>
      <c r="M1132" s="42">
        <v>3050.4</v>
      </c>
      <c r="N1132" s="38">
        <f t="shared" si="103"/>
        <v>0</v>
      </c>
      <c r="O1132" s="39" t="str">
        <f t="shared" si="102"/>
        <v>Аннотация</v>
      </c>
      <c r="P1132" s="40" t="s">
        <v>1750</v>
      </c>
    </row>
    <row r="1133" spans="1:16" ht="60" x14ac:dyDescent="0.25">
      <c r="A1133" s="51" t="s">
        <v>478</v>
      </c>
      <c r="B1133" s="29" t="s">
        <v>421</v>
      </c>
      <c r="C1133" s="47"/>
      <c r="D1133" s="64">
        <v>701319986</v>
      </c>
      <c r="E1133" s="32" t="s">
        <v>1751</v>
      </c>
      <c r="F1133" s="32" t="s">
        <v>1752</v>
      </c>
      <c r="G1133" s="32" t="str">
        <f t="shared" si="104"/>
        <v>Технологии механизированных работ в животноводстве: ЭУМК / Купреенко А.И.</v>
      </c>
      <c r="H1133" s="69">
        <v>2025</v>
      </c>
      <c r="I1133" s="41" t="s">
        <v>159</v>
      </c>
      <c r="J1133" s="34"/>
      <c r="K1133" s="42">
        <v>198</v>
      </c>
      <c r="L1133" s="34"/>
      <c r="M1133" s="42">
        <v>9900</v>
      </c>
      <c r="N1133" s="38">
        <f t="shared" si="103"/>
        <v>0</v>
      </c>
      <c r="O1133" s="39" t="str">
        <f t="shared" si="102"/>
        <v>Аннотация</v>
      </c>
      <c r="P1133" s="40" t="s">
        <v>1753</v>
      </c>
    </row>
    <row r="1134" spans="1:16" ht="60" x14ac:dyDescent="0.25">
      <c r="A1134" s="51" t="s">
        <v>478</v>
      </c>
      <c r="B1134" s="29" t="s">
        <v>421</v>
      </c>
      <c r="C1134" s="47"/>
      <c r="D1134" s="64">
        <v>701320128</v>
      </c>
      <c r="E1134" s="32" t="s">
        <v>1754</v>
      </c>
      <c r="F1134" s="32" t="s">
        <v>1755</v>
      </c>
      <c r="G1134" s="32" t="str">
        <f t="shared" si="104"/>
        <v>Основы координатного земледелия в растениеводстве (системы GPS и ГЛОНАСС): ПУМ / Курамшин М.Р.</v>
      </c>
      <c r="H1134" s="69">
        <v>2025</v>
      </c>
      <c r="I1134" s="41" t="s">
        <v>512</v>
      </c>
      <c r="J1134" s="34"/>
      <c r="K1134" s="42">
        <v>61.199999999999996</v>
      </c>
      <c r="L1134" s="34"/>
      <c r="M1134" s="42">
        <v>3050.4</v>
      </c>
      <c r="N1134" s="38">
        <f t="shared" si="103"/>
        <v>0</v>
      </c>
      <c r="O1134" s="39" t="str">
        <f t="shared" si="102"/>
        <v>Аннотация</v>
      </c>
      <c r="P1134" s="40" t="s">
        <v>1756</v>
      </c>
    </row>
    <row r="1135" spans="1:16" ht="60" x14ac:dyDescent="0.25">
      <c r="A1135" s="51" t="s">
        <v>478</v>
      </c>
      <c r="B1135" s="29" t="s">
        <v>421</v>
      </c>
      <c r="C1135" s="47"/>
      <c r="D1135" s="64">
        <v>701319985</v>
      </c>
      <c r="E1135" s="32" t="s">
        <v>412</v>
      </c>
      <c r="F1135" s="32" t="s">
        <v>1757</v>
      </c>
      <c r="G1135" s="32" t="str">
        <f t="shared" si="104"/>
        <v>Технологии механизированных работ в растениеводстве: ЭУМК / Левшин А.Г.</v>
      </c>
      <c r="H1135" s="69">
        <v>2025</v>
      </c>
      <c r="I1135" s="41" t="s">
        <v>159</v>
      </c>
      <c r="J1135" s="34"/>
      <c r="K1135" s="42">
        <v>276</v>
      </c>
      <c r="L1135" s="34"/>
      <c r="M1135" s="42">
        <v>13800</v>
      </c>
      <c r="N1135" s="38">
        <f t="shared" si="103"/>
        <v>0</v>
      </c>
      <c r="O1135" s="39" t="str">
        <f t="shared" si="102"/>
        <v>Аннотация</v>
      </c>
      <c r="P1135" s="40" t="s">
        <v>1758</v>
      </c>
    </row>
    <row r="1136" spans="1:16" ht="60" x14ac:dyDescent="0.25">
      <c r="A1136" s="51" t="s">
        <v>478</v>
      </c>
      <c r="B1136" s="29" t="s">
        <v>421</v>
      </c>
      <c r="C1136" s="47"/>
      <c r="D1136" s="64">
        <v>702319500</v>
      </c>
      <c r="E1136" s="32" t="s">
        <v>1316</v>
      </c>
      <c r="F1136" s="32" t="s">
        <v>1317</v>
      </c>
      <c r="G1136" s="32" t="str">
        <f t="shared" si="104"/>
        <v>Экологические основы природопользования: ЭУМК / Манько О.М.</v>
      </c>
      <c r="H1136" s="69">
        <v>2025</v>
      </c>
      <c r="I1136" s="41" t="s">
        <v>159</v>
      </c>
      <c r="J1136" s="34"/>
      <c r="K1136" s="42">
        <v>194.4</v>
      </c>
      <c r="L1136" s="34"/>
      <c r="M1136" s="42">
        <v>9699.6</v>
      </c>
      <c r="N1136" s="38">
        <f t="shared" si="103"/>
        <v>0</v>
      </c>
      <c r="O1136" s="39" t="str">
        <f t="shared" si="102"/>
        <v>Аннотация</v>
      </c>
      <c r="P1136" s="40" t="s">
        <v>1318</v>
      </c>
    </row>
    <row r="1137" spans="1:16" ht="60" x14ac:dyDescent="0.25">
      <c r="A1137" s="51" t="s">
        <v>478</v>
      </c>
      <c r="B1137" s="29" t="s">
        <v>421</v>
      </c>
      <c r="C1137" s="47"/>
      <c r="D1137" s="64">
        <v>702319301</v>
      </c>
      <c r="E1137" s="32" t="s">
        <v>487</v>
      </c>
      <c r="F1137" s="32" t="s">
        <v>488</v>
      </c>
      <c r="G1137" s="32" t="str">
        <f t="shared" si="104"/>
        <v>Инженерная графика: ЭУМК / Муравьев С.Н.</v>
      </c>
      <c r="H1137" s="69">
        <v>2025</v>
      </c>
      <c r="I1137" s="41" t="s">
        <v>159</v>
      </c>
      <c r="J1137" s="34"/>
      <c r="K1137" s="42">
        <v>296.39999999999998</v>
      </c>
      <c r="L1137" s="34"/>
      <c r="M1137" s="42">
        <v>14799.599999999999</v>
      </c>
      <c r="N1137" s="38">
        <f t="shared" si="103"/>
        <v>0</v>
      </c>
      <c r="O1137" s="39" t="str">
        <f t="shared" si="102"/>
        <v>Аннотация</v>
      </c>
      <c r="P1137" s="40" t="s">
        <v>489</v>
      </c>
    </row>
    <row r="1138" spans="1:16" ht="60" x14ac:dyDescent="0.25">
      <c r="A1138" s="51" t="s">
        <v>478</v>
      </c>
      <c r="B1138" s="29" t="s">
        <v>421</v>
      </c>
      <c r="C1138" s="47"/>
      <c r="D1138" s="64">
        <v>702319301</v>
      </c>
      <c r="E1138" s="32" t="s">
        <v>487</v>
      </c>
      <c r="F1138" s="32" t="s">
        <v>488</v>
      </c>
      <c r="G1138" s="32" t="str">
        <f t="shared" si="104"/>
        <v>Инженерная графика: ЭУМК / Муравьев С.Н.</v>
      </c>
      <c r="H1138" s="69">
        <v>2025</v>
      </c>
      <c r="I1138" s="41" t="s">
        <v>159</v>
      </c>
      <c r="J1138" s="34"/>
      <c r="K1138" s="42">
        <v>296.39999999999998</v>
      </c>
      <c r="L1138" s="34"/>
      <c r="M1138" s="42">
        <v>14799.599999999999</v>
      </c>
      <c r="N1138" s="38">
        <f t="shared" si="103"/>
        <v>0</v>
      </c>
      <c r="O1138" s="39" t="str">
        <f t="shared" si="102"/>
        <v>Аннотация</v>
      </c>
      <c r="P1138" s="40" t="s">
        <v>489</v>
      </c>
    </row>
    <row r="1139" spans="1:16" ht="60" x14ac:dyDescent="0.25">
      <c r="A1139" s="51" t="s">
        <v>478</v>
      </c>
      <c r="B1139" s="29" t="s">
        <v>421</v>
      </c>
      <c r="C1139" s="47"/>
      <c r="D1139" s="64">
        <v>702319307</v>
      </c>
      <c r="E1139" s="32" t="s">
        <v>232</v>
      </c>
      <c r="F1139" s="32" t="s">
        <v>495</v>
      </c>
      <c r="G1139" s="32" t="str">
        <f t="shared" si="104"/>
        <v>Электротехника и электроника: ЭУМК / Немцов М.В.</v>
      </c>
      <c r="H1139" s="69">
        <v>2025</v>
      </c>
      <c r="I1139" s="41" t="s">
        <v>159</v>
      </c>
      <c r="J1139" s="34"/>
      <c r="K1139" s="42">
        <v>350.4</v>
      </c>
      <c r="L1139" s="34"/>
      <c r="M1139" s="42">
        <v>17499.599999999999</v>
      </c>
      <c r="N1139" s="38">
        <f t="shared" si="103"/>
        <v>0</v>
      </c>
      <c r="O1139" s="39" t="str">
        <f t="shared" si="102"/>
        <v>Аннотация</v>
      </c>
      <c r="P1139" s="40" t="s">
        <v>496</v>
      </c>
    </row>
    <row r="1140" spans="1:16" ht="75" x14ac:dyDescent="0.25">
      <c r="A1140" s="51" t="s">
        <v>478</v>
      </c>
      <c r="B1140" s="29" t="s">
        <v>421</v>
      </c>
      <c r="C1140" s="47"/>
      <c r="D1140" s="64">
        <v>701319556</v>
      </c>
      <c r="E1140" s="32" t="s">
        <v>1464</v>
      </c>
      <c r="F1140" s="32" t="s">
        <v>1759</v>
      </c>
      <c r="G1140" s="32" t="str">
        <f t="shared" si="104"/>
        <v>Назначение и общее устройство тракторов, автомобилей и сельскохозяйственных машин и механизмов: ЭУМК / Нерсесян В.И.</v>
      </c>
      <c r="H1140" s="69">
        <v>2025</v>
      </c>
      <c r="I1140" s="41" t="s">
        <v>159</v>
      </c>
      <c r="J1140" s="34"/>
      <c r="K1140" s="42">
        <v>574.79999999999995</v>
      </c>
      <c r="L1140" s="34"/>
      <c r="M1140" s="42">
        <v>28749.599999999999</v>
      </c>
      <c r="N1140" s="38">
        <f t="shared" si="103"/>
        <v>0</v>
      </c>
      <c r="O1140" s="39" t="str">
        <f t="shared" si="102"/>
        <v>Аннотация</v>
      </c>
      <c r="P1140" s="40" t="s">
        <v>1760</v>
      </c>
    </row>
    <row r="1141" spans="1:16" ht="60" x14ac:dyDescent="0.25">
      <c r="A1141" s="51" t="s">
        <v>478</v>
      </c>
      <c r="B1141" s="29" t="s">
        <v>421</v>
      </c>
      <c r="C1141" s="47"/>
      <c r="D1141" s="64">
        <v>701319557</v>
      </c>
      <c r="E1141" s="32" t="s">
        <v>1464</v>
      </c>
      <c r="F1141" s="32" t="s">
        <v>1761</v>
      </c>
      <c r="G1141" s="32" t="str">
        <f t="shared" si="104"/>
        <v>Подготовка тракторов и сельскохозяйственных машин и механизмов к работе: ЭУМК / Нерсесян В.И.</v>
      </c>
      <c r="H1141" s="69">
        <v>2025</v>
      </c>
      <c r="I1141" s="41" t="s">
        <v>159</v>
      </c>
      <c r="J1141" s="34"/>
      <c r="K1141" s="42">
        <v>208.79999999999998</v>
      </c>
      <c r="L1141" s="34"/>
      <c r="M1141" s="42">
        <v>10449.6</v>
      </c>
      <c r="N1141" s="38">
        <f t="shared" si="103"/>
        <v>0</v>
      </c>
      <c r="O1141" s="39" t="str">
        <f t="shared" ref="O1141:O1173" si="105">HYPERLINK(P1141,"Аннотация")</f>
        <v>Аннотация</v>
      </c>
      <c r="P1141" s="40" t="s">
        <v>1762</v>
      </c>
    </row>
    <row r="1142" spans="1:16" ht="60" x14ac:dyDescent="0.25">
      <c r="A1142" s="51" t="s">
        <v>478</v>
      </c>
      <c r="B1142" s="29" t="s">
        <v>421</v>
      </c>
      <c r="C1142" s="47"/>
      <c r="D1142" s="64">
        <v>701320122</v>
      </c>
      <c r="E1142" s="32" t="s">
        <v>1763</v>
      </c>
      <c r="F1142" s="32" t="s">
        <v>1764</v>
      </c>
      <c r="G1142" s="32" t="str">
        <f t="shared" si="104"/>
        <v>Технологии механизированных работ в растениеводстве. Уход за посевами, полив: ПУМ / Панин А.А.</v>
      </c>
      <c r="H1142" s="69">
        <v>2025</v>
      </c>
      <c r="I1142" s="41" t="s">
        <v>512</v>
      </c>
      <c r="J1142" s="34"/>
      <c r="K1142" s="42">
        <v>61.199999999999996</v>
      </c>
      <c r="L1142" s="34"/>
      <c r="M1142" s="42">
        <v>3050.4</v>
      </c>
      <c r="N1142" s="38">
        <f t="shared" si="103"/>
        <v>0</v>
      </c>
      <c r="O1142" s="39" t="str">
        <f t="shared" si="105"/>
        <v>Аннотация</v>
      </c>
      <c r="P1142" s="40" t="s">
        <v>1765</v>
      </c>
    </row>
    <row r="1143" spans="1:16" ht="60" x14ac:dyDescent="0.25">
      <c r="A1143" s="51" t="s">
        <v>478</v>
      </c>
      <c r="B1143" s="29" t="s">
        <v>421</v>
      </c>
      <c r="C1143" s="47"/>
      <c r="D1143" s="64">
        <v>701320033</v>
      </c>
      <c r="E1143" s="32" t="s">
        <v>1766</v>
      </c>
      <c r="F1143" s="32" t="s">
        <v>1767</v>
      </c>
      <c r="G1143" s="32" t="str">
        <f t="shared" si="104"/>
        <v>Основы агрономии: ЭУМК / Платонов И.Г.</v>
      </c>
      <c r="H1143" s="69">
        <v>2025</v>
      </c>
      <c r="I1143" s="41" t="s">
        <v>159</v>
      </c>
      <c r="J1143" s="34"/>
      <c r="K1143" s="42">
        <v>264</v>
      </c>
      <c r="L1143" s="34"/>
      <c r="M1143" s="42">
        <v>13200</v>
      </c>
      <c r="N1143" s="38">
        <f t="shared" si="103"/>
        <v>0</v>
      </c>
      <c r="O1143" s="39" t="str">
        <f t="shared" si="105"/>
        <v>Аннотация</v>
      </c>
      <c r="P1143" s="40" t="s">
        <v>1768</v>
      </c>
    </row>
    <row r="1144" spans="1:16" ht="60" x14ac:dyDescent="0.25">
      <c r="A1144" s="51" t="s">
        <v>478</v>
      </c>
      <c r="B1144" s="29" t="s">
        <v>421</v>
      </c>
      <c r="C1144" s="47"/>
      <c r="D1144" s="64">
        <v>702319318</v>
      </c>
      <c r="E1144" s="32" t="s">
        <v>238</v>
      </c>
      <c r="F1144" s="32" t="s">
        <v>491</v>
      </c>
      <c r="G1144" s="32" t="str">
        <f t="shared" si="104"/>
        <v>Правовое обеспечение профессиональной деятельности: ЭУМК / Румынина В.В.</v>
      </c>
      <c r="H1144" s="69">
        <v>2025</v>
      </c>
      <c r="I1144" s="41" t="s">
        <v>159</v>
      </c>
      <c r="J1144" s="34"/>
      <c r="K1144" s="42">
        <v>259.2</v>
      </c>
      <c r="L1144" s="34"/>
      <c r="M1144" s="42">
        <v>12950.4</v>
      </c>
      <c r="N1144" s="38">
        <f t="shared" si="103"/>
        <v>0</v>
      </c>
      <c r="O1144" s="39" t="str">
        <f t="shared" si="105"/>
        <v>Аннотация</v>
      </c>
      <c r="P1144" s="40" t="s">
        <v>492</v>
      </c>
    </row>
    <row r="1145" spans="1:16" ht="90" x14ac:dyDescent="0.25">
      <c r="A1145" s="51" t="s">
        <v>478</v>
      </c>
      <c r="B1145" s="29" t="s">
        <v>421</v>
      </c>
      <c r="C1145" s="47"/>
      <c r="D1145" s="64">
        <v>702320163</v>
      </c>
      <c r="E1145" s="32" t="s">
        <v>414</v>
      </c>
      <c r="F1145" s="32" t="s">
        <v>1769</v>
      </c>
      <c r="G1145" s="32" t="str">
        <f t="shared" si="104"/>
        <v xml:space="preserve"> Оборудование и инструменты для выполнения работ по компетенции «Эксплуатация сельскохозяйственных машин»: ПУМ / Синельников А.Ф.</v>
      </c>
      <c r="H1145" s="69">
        <v>2025</v>
      </c>
      <c r="I1145" s="41" t="s">
        <v>512</v>
      </c>
      <c r="J1145" s="34"/>
      <c r="K1145" s="42">
        <v>61.199999999999996</v>
      </c>
      <c r="L1145" s="34"/>
      <c r="M1145" s="42">
        <v>3050.4</v>
      </c>
      <c r="N1145" s="38">
        <f t="shared" si="103"/>
        <v>0</v>
      </c>
      <c r="O1145" s="39" t="str">
        <f t="shared" si="105"/>
        <v>Аннотация</v>
      </c>
      <c r="P1145" s="40" t="s">
        <v>1770</v>
      </c>
    </row>
    <row r="1146" spans="1:16" ht="60" x14ac:dyDescent="0.25">
      <c r="A1146" s="51" t="s">
        <v>478</v>
      </c>
      <c r="B1146" s="29" t="s">
        <v>421</v>
      </c>
      <c r="C1146" s="47"/>
      <c r="D1146" s="64">
        <v>702320023</v>
      </c>
      <c r="E1146" s="32" t="s">
        <v>414</v>
      </c>
      <c r="F1146" s="32" t="s">
        <v>1771</v>
      </c>
      <c r="G1146" s="32" t="str">
        <f t="shared" si="104"/>
        <v>Ежесменное техническое обслуживание (ЕТО) тракторов и машинно-тракторных агрегатов: ПУМ / Синельников А.Ф.</v>
      </c>
      <c r="H1146" s="69">
        <v>2025</v>
      </c>
      <c r="I1146" s="41" t="s">
        <v>512</v>
      </c>
      <c r="J1146" s="34"/>
      <c r="K1146" s="42">
        <v>61.199999999999996</v>
      </c>
      <c r="L1146" s="34"/>
      <c r="M1146" s="42">
        <v>3050.4</v>
      </c>
      <c r="N1146" s="38">
        <f t="shared" si="103"/>
        <v>0</v>
      </c>
      <c r="O1146" s="39" t="str">
        <f t="shared" si="105"/>
        <v>Аннотация</v>
      </c>
      <c r="P1146" s="40" t="s">
        <v>1772</v>
      </c>
    </row>
    <row r="1147" spans="1:16" ht="75" x14ac:dyDescent="0.25">
      <c r="A1147" s="51" t="s">
        <v>478</v>
      </c>
      <c r="B1147" s="29" t="s">
        <v>421</v>
      </c>
      <c r="C1147" s="47"/>
      <c r="D1147" s="64">
        <v>702320124</v>
      </c>
      <c r="E1147" s="32" t="s">
        <v>1773</v>
      </c>
      <c r="F1147" s="32" t="s">
        <v>1774</v>
      </c>
      <c r="G1147" s="32" t="str">
        <f t="shared" si="104"/>
        <v>Организация рабочей среды для компетенции «Эксплуатация сельскохозяйственных машин»: ПУМ / Синько М.В.</v>
      </c>
      <c r="H1147" s="69">
        <v>2025</v>
      </c>
      <c r="I1147" s="41" t="s">
        <v>512</v>
      </c>
      <c r="J1147" s="34"/>
      <c r="K1147" s="42">
        <v>61.199999999999996</v>
      </c>
      <c r="L1147" s="34"/>
      <c r="M1147" s="42">
        <v>3050.4</v>
      </c>
      <c r="N1147" s="38">
        <f t="shared" si="103"/>
        <v>0</v>
      </c>
      <c r="O1147" s="39" t="str">
        <f t="shared" si="105"/>
        <v>Аннотация</v>
      </c>
      <c r="P1147" s="40" t="s">
        <v>1775</v>
      </c>
    </row>
    <row r="1148" spans="1:16" ht="60" x14ac:dyDescent="0.25">
      <c r="A1148" s="51" t="s">
        <v>478</v>
      </c>
      <c r="B1148" s="29" t="s">
        <v>421</v>
      </c>
      <c r="C1148" s="47"/>
      <c r="D1148" s="64">
        <v>701320255</v>
      </c>
      <c r="E1148" s="32" t="s">
        <v>1776</v>
      </c>
      <c r="F1148" s="32" t="s">
        <v>1777</v>
      </c>
      <c r="G1148" s="32" t="str">
        <f t="shared" si="104"/>
        <v>Основы гидравлики и теплотехники: ЭУМК / Суэтина Т.А.</v>
      </c>
      <c r="H1148" s="69">
        <v>2025</v>
      </c>
      <c r="I1148" s="41" t="s">
        <v>159</v>
      </c>
      <c r="J1148" s="34"/>
      <c r="K1148" s="42">
        <v>217.2</v>
      </c>
      <c r="L1148" s="34"/>
      <c r="M1148" s="42">
        <v>10850.4</v>
      </c>
      <c r="N1148" s="38">
        <f t="shared" si="103"/>
        <v>0</v>
      </c>
      <c r="O1148" s="39" t="str">
        <f t="shared" si="105"/>
        <v>Аннотация</v>
      </c>
      <c r="P1148" s="40" t="s">
        <v>1778</v>
      </c>
    </row>
    <row r="1149" spans="1:16" ht="75" x14ac:dyDescent="0.25">
      <c r="A1149" s="51" t="s">
        <v>478</v>
      </c>
      <c r="B1149" s="29" t="s">
        <v>421</v>
      </c>
      <c r="C1149" s="47"/>
      <c r="D1149" s="64">
        <v>701319943</v>
      </c>
      <c r="E1149" s="32" t="s">
        <v>422</v>
      </c>
      <c r="F1149" s="32" t="s">
        <v>1779</v>
      </c>
      <c r="G1149" s="32" t="str">
        <f t="shared" si="104"/>
        <v>Комплектование машинно-тракторного агрегата для выполнения сельскохозяйственных работ: ЭУМК / Тараторкин В.М.</v>
      </c>
      <c r="H1149" s="69">
        <v>2025</v>
      </c>
      <c r="I1149" s="41" t="s">
        <v>159</v>
      </c>
      <c r="J1149" s="34"/>
      <c r="K1149" s="42">
        <v>261.59999999999997</v>
      </c>
      <c r="L1149" s="34"/>
      <c r="M1149" s="42">
        <v>13100.4</v>
      </c>
      <c r="N1149" s="38">
        <f t="shared" si="103"/>
        <v>0</v>
      </c>
      <c r="O1149" s="39" t="str">
        <f t="shared" si="105"/>
        <v>Аннотация</v>
      </c>
      <c r="P1149" s="40" t="s">
        <v>1780</v>
      </c>
    </row>
    <row r="1150" spans="1:16" ht="60" x14ac:dyDescent="0.25">
      <c r="A1150" s="51" t="s">
        <v>478</v>
      </c>
      <c r="B1150" s="29" t="s">
        <v>421</v>
      </c>
      <c r="C1150" s="47"/>
      <c r="D1150" s="64">
        <v>701320072</v>
      </c>
      <c r="E1150" s="32" t="s">
        <v>1439</v>
      </c>
      <c r="F1150" s="32" t="s">
        <v>1781</v>
      </c>
      <c r="G1150" s="32" t="str">
        <f t="shared" si="104"/>
        <v>Диагностика и техническое обслуживание шасси тракторов: ПУМ / Швец В.В.</v>
      </c>
      <c r="H1150" s="69">
        <v>2025</v>
      </c>
      <c r="I1150" s="41" t="s">
        <v>512</v>
      </c>
      <c r="J1150" s="34"/>
      <c r="K1150" s="42">
        <v>61.199999999999996</v>
      </c>
      <c r="L1150" s="34"/>
      <c r="M1150" s="42">
        <v>3050.4</v>
      </c>
      <c r="N1150" s="38">
        <f t="shared" si="103"/>
        <v>0</v>
      </c>
      <c r="O1150" s="39" t="str">
        <f t="shared" si="105"/>
        <v>Аннотация</v>
      </c>
      <c r="P1150" s="40" t="s">
        <v>1782</v>
      </c>
    </row>
    <row r="1151" spans="1:16" ht="60" x14ac:dyDescent="0.25">
      <c r="A1151" s="51" t="s">
        <v>478</v>
      </c>
      <c r="B1151" s="29" t="s">
        <v>421</v>
      </c>
      <c r="C1151" s="47"/>
      <c r="D1151" s="64">
        <v>701319460</v>
      </c>
      <c r="E1151" s="32" t="s">
        <v>241</v>
      </c>
      <c r="F1151" s="32" t="s">
        <v>1113</v>
      </c>
      <c r="G1151" s="32" t="str">
        <f t="shared" si="104"/>
        <v>Электротехника: ЭУМК / Ярочкина Г.В.</v>
      </c>
      <c r="H1151" s="69">
        <v>2025</v>
      </c>
      <c r="I1151" s="41" t="s">
        <v>159</v>
      </c>
      <c r="J1151" s="34"/>
      <c r="K1151" s="42">
        <v>220.79999999999998</v>
      </c>
      <c r="L1151" s="34"/>
      <c r="M1151" s="42">
        <v>11049.6</v>
      </c>
      <c r="N1151" s="38">
        <f t="shared" si="103"/>
        <v>0</v>
      </c>
      <c r="O1151" s="39" t="str">
        <f t="shared" si="105"/>
        <v>Аннотация</v>
      </c>
      <c r="P1151" s="40" t="s">
        <v>1114</v>
      </c>
    </row>
    <row r="1152" spans="1:16" ht="36" x14ac:dyDescent="0.25">
      <c r="A1152" s="51" t="s">
        <v>478</v>
      </c>
      <c r="B1152" s="29" t="s">
        <v>423</v>
      </c>
      <c r="C1152" s="47"/>
      <c r="D1152" s="64">
        <v>702319307</v>
      </c>
      <c r="E1152" s="32" t="s">
        <v>232</v>
      </c>
      <c r="F1152" s="32" t="s">
        <v>495</v>
      </c>
      <c r="G1152" s="32" t="str">
        <f t="shared" si="104"/>
        <v>Электротехника и электроника: ЭУМК / Немцов М.В.</v>
      </c>
      <c r="H1152" s="69">
        <v>2025</v>
      </c>
      <c r="I1152" s="41" t="s">
        <v>159</v>
      </c>
      <c r="J1152" s="34"/>
      <c r="K1152" s="42">
        <v>350.4</v>
      </c>
      <c r="L1152" s="34"/>
      <c r="M1152" s="42">
        <v>17499.599999999999</v>
      </c>
      <c r="N1152" s="38">
        <f t="shared" si="103"/>
        <v>0</v>
      </c>
      <c r="O1152" s="39" t="str">
        <f t="shared" si="105"/>
        <v>Аннотация</v>
      </c>
      <c r="P1152" s="40" t="s">
        <v>496</v>
      </c>
    </row>
    <row r="1153" spans="1:16" ht="36" x14ac:dyDescent="0.25">
      <c r="A1153" s="51" t="s">
        <v>478</v>
      </c>
      <c r="B1153" s="29" t="s">
        <v>423</v>
      </c>
      <c r="C1153" s="47"/>
      <c r="D1153" s="64">
        <v>701319460</v>
      </c>
      <c r="E1153" s="32" t="s">
        <v>241</v>
      </c>
      <c r="F1153" s="32" t="s">
        <v>1113</v>
      </c>
      <c r="G1153" s="32" t="str">
        <f t="shared" si="104"/>
        <v>Электротехника: ЭУМК / Ярочкина Г.В.</v>
      </c>
      <c r="H1153" s="69">
        <v>2025</v>
      </c>
      <c r="I1153" s="41" t="s">
        <v>159</v>
      </c>
      <c r="J1153" s="34"/>
      <c r="K1153" s="42">
        <v>220.79999999999998</v>
      </c>
      <c r="L1153" s="34"/>
      <c r="M1153" s="42">
        <v>11049.6</v>
      </c>
      <c r="N1153" s="38">
        <f t="shared" si="103"/>
        <v>0</v>
      </c>
      <c r="O1153" s="39" t="str">
        <f t="shared" si="105"/>
        <v>Аннотация</v>
      </c>
      <c r="P1153" s="40" t="s">
        <v>1114</v>
      </c>
    </row>
    <row r="1154" spans="1:16" ht="36" x14ac:dyDescent="0.25">
      <c r="A1154" s="51" t="s">
        <v>478</v>
      </c>
      <c r="B1154" s="29" t="s">
        <v>424</v>
      </c>
      <c r="C1154" s="47"/>
      <c r="D1154" s="64">
        <v>702319301</v>
      </c>
      <c r="E1154" s="32" t="s">
        <v>487</v>
      </c>
      <c r="F1154" s="32" t="s">
        <v>488</v>
      </c>
      <c r="G1154" s="32" t="str">
        <f t="shared" si="104"/>
        <v>Инженерная графика: ЭУМК / Муравьев С.Н.</v>
      </c>
      <c r="H1154" s="69">
        <v>2025</v>
      </c>
      <c r="I1154" s="41" t="s">
        <v>159</v>
      </c>
      <c r="J1154" s="34"/>
      <c r="K1154" s="42">
        <v>296.39999999999998</v>
      </c>
      <c r="L1154" s="34"/>
      <c r="M1154" s="42">
        <v>14799.599999999999</v>
      </c>
      <c r="N1154" s="38">
        <f t="shared" si="103"/>
        <v>0</v>
      </c>
      <c r="O1154" s="39" t="str">
        <f t="shared" si="105"/>
        <v>Аннотация</v>
      </c>
      <c r="P1154" s="40" t="s">
        <v>489</v>
      </c>
    </row>
    <row r="1155" spans="1:16" ht="36" x14ac:dyDescent="0.25">
      <c r="A1155" s="51" t="s">
        <v>478</v>
      </c>
      <c r="B1155" s="29" t="s">
        <v>424</v>
      </c>
      <c r="C1155" s="47"/>
      <c r="D1155" s="64">
        <v>702319307</v>
      </c>
      <c r="E1155" s="32" t="s">
        <v>232</v>
      </c>
      <c r="F1155" s="32" t="s">
        <v>495</v>
      </c>
      <c r="G1155" s="32" t="str">
        <f t="shared" si="104"/>
        <v>Электротехника и электроника: ЭУМК / Немцов М.В.</v>
      </c>
      <c r="H1155" s="69">
        <v>2025</v>
      </c>
      <c r="I1155" s="41" t="s">
        <v>159</v>
      </c>
      <c r="J1155" s="34"/>
      <c r="K1155" s="42">
        <v>350.4</v>
      </c>
      <c r="L1155" s="34"/>
      <c r="M1155" s="42">
        <v>17499.599999999999</v>
      </c>
      <c r="N1155" s="38">
        <f t="shared" si="103"/>
        <v>0</v>
      </c>
      <c r="O1155" s="39" t="str">
        <f t="shared" si="105"/>
        <v>Аннотация</v>
      </c>
      <c r="P1155" s="40" t="s">
        <v>496</v>
      </c>
    </row>
    <row r="1156" spans="1:16" ht="36" x14ac:dyDescent="0.25">
      <c r="A1156" s="51" t="s">
        <v>478</v>
      </c>
      <c r="B1156" s="29" t="s">
        <v>424</v>
      </c>
      <c r="C1156" s="47"/>
      <c r="D1156" s="64">
        <v>701319460</v>
      </c>
      <c r="E1156" s="32" t="s">
        <v>241</v>
      </c>
      <c r="F1156" s="32" t="s">
        <v>1113</v>
      </c>
      <c r="G1156" s="32" t="str">
        <f t="shared" si="104"/>
        <v>Электротехника: ЭУМК / Ярочкина Г.В.</v>
      </c>
      <c r="H1156" s="69">
        <v>2025</v>
      </c>
      <c r="I1156" s="41" t="s">
        <v>159</v>
      </c>
      <c r="J1156" s="34"/>
      <c r="K1156" s="42">
        <v>220.79999999999998</v>
      </c>
      <c r="L1156" s="34"/>
      <c r="M1156" s="42">
        <v>11049.6</v>
      </c>
      <c r="N1156" s="38">
        <f t="shared" si="103"/>
        <v>0</v>
      </c>
      <c r="O1156" s="39" t="str">
        <f t="shared" si="105"/>
        <v>Аннотация</v>
      </c>
      <c r="P1156" s="40" t="s">
        <v>1114</v>
      </c>
    </row>
    <row r="1157" spans="1:16" ht="45" x14ac:dyDescent="0.25">
      <c r="A1157" s="51" t="s">
        <v>478</v>
      </c>
      <c r="B1157" s="29" t="s">
        <v>425</v>
      </c>
      <c r="C1157" s="47"/>
      <c r="D1157" s="64">
        <v>702319318</v>
      </c>
      <c r="E1157" s="32" t="s">
        <v>238</v>
      </c>
      <c r="F1157" s="32" t="s">
        <v>491</v>
      </c>
      <c r="G1157" s="32" t="str">
        <f t="shared" si="104"/>
        <v>Правовое обеспечение профессиональной деятельности: ЭУМК / Румынина В.В.</v>
      </c>
      <c r="H1157" s="69">
        <v>2025</v>
      </c>
      <c r="I1157" s="41" t="s">
        <v>159</v>
      </c>
      <c r="J1157" s="34"/>
      <c r="K1157" s="42">
        <v>259.2</v>
      </c>
      <c r="L1157" s="34"/>
      <c r="M1157" s="42">
        <v>12950.4</v>
      </c>
      <c r="N1157" s="38">
        <f t="shared" si="103"/>
        <v>0</v>
      </c>
      <c r="O1157" s="39" t="str">
        <f t="shared" si="105"/>
        <v>Аннотация</v>
      </c>
      <c r="P1157" s="40" t="s">
        <v>492</v>
      </c>
    </row>
    <row r="1158" spans="1:16" ht="45" x14ac:dyDescent="0.25">
      <c r="A1158" s="51" t="s">
        <v>478</v>
      </c>
      <c r="B1158" s="29" t="s">
        <v>426</v>
      </c>
      <c r="C1158" s="47"/>
      <c r="D1158" s="64">
        <v>702319318</v>
      </c>
      <c r="E1158" s="32" t="s">
        <v>238</v>
      </c>
      <c r="F1158" s="32" t="s">
        <v>491</v>
      </c>
      <c r="G1158" s="32" t="str">
        <f t="shared" si="104"/>
        <v>Правовое обеспечение профессиональной деятельности: ЭУМК / Румынина В.В.</v>
      </c>
      <c r="H1158" s="69">
        <v>2025</v>
      </c>
      <c r="I1158" s="41" t="s">
        <v>159</v>
      </c>
      <c r="J1158" s="34"/>
      <c r="K1158" s="42">
        <v>259.2</v>
      </c>
      <c r="L1158" s="34"/>
      <c r="M1158" s="42">
        <v>12950.4</v>
      </c>
      <c r="N1158" s="38">
        <f t="shared" si="103"/>
        <v>0</v>
      </c>
      <c r="O1158" s="39" t="str">
        <f t="shared" si="105"/>
        <v>Аннотация</v>
      </c>
      <c r="P1158" s="40" t="s">
        <v>492</v>
      </c>
    </row>
    <row r="1159" spans="1:16" ht="60" x14ac:dyDescent="0.25">
      <c r="A1159" s="51" t="s">
        <v>478</v>
      </c>
      <c r="B1159" s="29" t="s">
        <v>427</v>
      </c>
      <c r="C1159" s="47"/>
      <c r="D1159" s="64">
        <v>701320601</v>
      </c>
      <c r="E1159" s="32" t="s">
        <v>1783</v>
      </c>
      <c r="F1159" s="32" t="s">
        <v>1784</v>
      </c>
      <c r="G1159" s="32" t="str">
        <f t="shared" si="104"/>
        <v>Выполнение лечебно-диагностических ветеринарных манипуляций: ПУМ / Кацапенко К.Д., Линовицкая А.А.</v>
      </c>
      <c r="H1159" s="69">
        <v>2025</v>
      </c>
      <c r="I1159" s="41" t="s">
        <v>512</v>
      </c>
      <c r="J1159" s="34"/>
      <c r="K1159" s="42">
        <v>123.6</v>
      </c>
      <c r="L1159" s="34"/>
      <c r="M1159" s="42">
        <v>6200.4</v>
      </c>
      <c r="N1159" s="38">
        <f t="shared" si="103"/>
        <v>0</v>
      </c>
      <c r="O1159" s="39" t="str">
        <f t="shared" si="105"/>
        <v>Аннотация</v>
      </c>
      <c r="P1159" s="40" t="s">
        <v>1785</v>
      </c>
    </row>
    <row r="1160" spans="1:16" ht="60" x14ac:dyDescent="0.25">
      <c r="A1160" s="51" t="s">
        <v>478</v>
      </c>
      <c r="B1160" s="29" t="s">
        <v>427</v>
      </c>
      <c r="C1160" s="47"/>
      <c r="D1160" s="64">
        <v>701320600</v>
      </c>
      <c r="E1160" s="32" t="s">
        <v>1783</v>
      </c>
      <c r="F1160" s="32" t="s">
        <v>1786</v>
      </c>
      <c r="G1160" s="32" t="str">
        <f t="shared" si="104"/>
        <v>Организация работ по предупреждению заболеваний животных: ПУМ / Кацапенко К.Д., Линовицкая А.А.</v>
      </c>
      <c r="H1160" s="69">
        <v>2025</v>
      </c>
      <c r="I1160" s="41" t="s">
        <v>512</v>
      </c>
      <c r="J1160" s="34"/>
      <c r="K1160" s="42">
        <v>92.399999999999991</v>
      </c>
      <c r="L1160" s="34"/>
      <c r="M1160" s="42">
        <v>4599.5999999999995</v>
      </c>
      <c r="N1160" s="38">
        <f t="shared" si="103"/>
        <v>0</v>
      </c>
      <c r="O1160" s="39" t="str">
        <f t="shared" si="105"/>
        <v>Аннотация</v>
      </c>
      <c r="P1160" s="40" t="s">
        <v>1787</v>
      </c>
    </row>
    <row r="1161" spans="1:16" ht="60" x14ac:dyDescent="0.25">
      <c r="A1161" s="51" t="s">
        <v>478</v>
      </c>
      <c r="B1161" s="29" t="s">
        <v>427</v>
      </c>
      <c r="C1161" s="47"/>
      <c r="D1161" s="64">
        <v>701320599</v>
      </c>
      <c r="E1161" s="32" t="s">
        <v>1783</v>
      </c>
      <c r="F1161" s="32" t="s">
        <v>1788</v>
      </c>
      <c r="G1161" s="32" t="str">
        <f t="shared" si="104"/>
        <v>Организация работ по реализации ветеринарно-санитарных мероприятий: ПУМ / Кацапенко К.Д., Линовицкая А.А.</v>
      </c>
      <c r="H1161" s="69">
        <v>2025</v>
      </c>
      <c r="I1161" s="41" t="s">
        <v>512</v>
      </c>
      <c r="J1161" s="34"/>
      <c r="K1161" s="42">
        <v>123.6</v>
      </c>
      <c r="L1161" s="34"/>
      <c r="M1161" s="42">
        <v>6200.4</v>
      </c>
      <c r="N1161" s="38">
        <f t="shared" si="103"/>
        <v>0</v>
      </c>
      <c r="O1161" s="39" t="str">
        <f t="shared" si="105"/>
        <v>Аннотация</v>
      </c>
      <c r="P1161" s="40" t="s">
        <v>1789</v>
      </c>
    </row>
    <row r="1162" spans="1:16" ht="75" x14ac:dyDescent="0.25">
      <c r="A1162" s="51" t="s">
        <v>478</v>
      </c>
      <c r="B1162" s="29" t="s">
        <v>427</v>
      </c>
      <c r="C1162" s="47"/>
      <c r="D1162" s="64">
        <v>701320598</v>
      </c>
      <c r="E1162" s="32" t="s">
        <v>1783</v>
      </c>
      <c r="F1162" s="32" t="s">
        <v>1790</v>
      </c>
      <c r="G1162" s="32" t="str">
        <f t="shared" si="104"/>
        <v>Текущий контроль ветеринарно-санитарного и зоогигиенического состояния объектов животноводства и кормов: ПУМ / Кацапенко К.Д., Линовицкая А.А.</v>
      </c>
      <c r="H1162" s="69">
        <v>2025</v>
      </c>
      <c r="I1162" s="41" t="s">
        <v>512</v>
      </c>
      <c r="J1162" s="34"/>
      <c r="K1162" s="42">
        <v>92.399999999999991</v>
      </c>
      <c r="L1162" s="34"/>
      <c r="M1162" s="42">
        <v>4599.5999999999995</v>
      </c>
      <c r="N1162" s="38">
        <f t="shared" si="103"/>
        <v>0</v>
      </c>
      <c r="O1162" s="39" t="str">
        <f t="shared" si="105"/>
        <v>Аннотация</v>
      </c>
      <c r="P1162" s="40" t="s">
        <v>1791</v>
      </c>
    </row>
    <row r="1163" spans="1:16" ht="45" x14ac:dyDescent="0.25">
      <c r="A1163" s="51" t="s">
        <v>478</v>
      </c>
      <c r="B1163" s="29" t="s">
        <v>427</v>
      </c>
      <c r="C1163" s="47"/>
      <c r="D1163" s="64">
        <v>702319318</v>
      </c>
      <c r="E1163" s="32" t="s">
        <v>238</v>
      </c>
      <c r="F1163" s="32" t="s">
        <v>491</v>
      </c>
      <c r="G1163" s="32" t="str">
        <f t="shared" si="104"/>
        <v>Правовое обеспечение профессиональной деятельности: ЭУМК / Румынина В.В.</v>
      </c>
      <c r="H1163" s="69">
        <v>2025</v>
      </c>
      <c r="I1163" s="41" t="s">
        <v>159</v>
      </c>
      <c r="J1163" s="34"/>
      <c r="K1163" s="42">
        <v>259.2</v>
      </c>
      <c r="L1163" s="34"/>
      <c r="M1163" s="42">
        <v>12950.4</v>
      </c>
      <c r="N1163" s="38">
        <f t="shared" si="103"/>
        <v>0</v>
      </c>
      <c r="O1163" s="39" t="str">
        <f t="shared" si="105"/>
        <v>Аннотация</v>
      </c>
      <c r="P1163" s="40" t="s">
        <v>492</v>
      </c>
    </row>
    <row r="1164" spans="1:16" ht="60" x14ac:dyDescent="0.25">
      <c r="A1164" s="51" t="s">
        <v>478</v>
      </c>
      <c r="B1164" s="29" t="s">
        <v>428</v>
      </c>
      <c r="C1164" s="47"/>
      <c r="D1164" s="64">
        <v>702317580</v>
      </c>
      <c r="E1164" s="32" t="s">
        <v>431</v>
      </c>
      <c r="F1164" s="32" t="s">
        <v>1792</v>
      </c>
      <c r="G1164" s="32" t="str">
        <f t="shared" si="104"/>
        <v>Документационное обеспечение управления: ЭУМК / Пшенко А.В.</v>
      </c>
      <c r="H1164" s="69">
        <v>2025</v>
      </c>
      <c r="I1164" s="41" t="s">
        <v>159</v>
      </c>
      <c r="J1164" s="34"/>
      <c r="K1164" s="42">
        <v>246</v>
      </c>
      <c r="L1164" s="34"/>
      <c r="M1164" s="42">
        <v>12300</v>
      </c>
      <c r="N1164" s="38">
        <f t="shared" si="103"/>
        <v>0</v>
      </c>
      <c r="O1164" s="39" t="str">
        <f t="shared" si="105"/>
        <v>Аннотация</v>
      </c>
      <c r="P1164" s="40" t="s">
        <v>1793</v>
      </c>
    </row>
    <row r="1165" spans="1:16" ht="36" x14ac:dyDescent="0.25">
      <c r="A1165" s="51" t="s">
        <v>478</v>
      </c>
      <c r="B1165" s="29" t="s">
        <v>1794</v>
      </c>
      <c r="C1165" s="47"/>
      <c r="D1165" s="64">
        <v>701320362</v>
      </c>
      <c r="E1165" s="32" t="s">
        <v>250</v>
      </c>
      <c r="F1165" s="32" t="s">
        <v>1795</v>
      </c>
      <c r="G1165" s="32" t="str">
        <f t="shared" si="104"/>
        <v>Основы бухгалтерского учета: ЭУМК / Лебедева Е.М.</v>
      </c>
      <c r="H1165" s="69">
        <v>2025</v>
      </c>
      <c r="I1165" s="41" t="s">
        <v>159</v>
      </c>
      <c r="J1165" s="34"/>
      <c r="K1165" s="42">
        <v>162</v>
      </c>
      <c r="L1165" s="34"/>
      <c r="M1165" s="42">
        <v>8100</v>
      </c>
      <c r="N1165" s="38">
        <f t="shared" si="103"/>
        <v>0</v>
      </c>
      <c r="O1165" s="39" t="str">
        <f t="shared" si="105"/>
        <v>Аннотация</v>
      </c>
      <c r="P1165" s="40" t="s">
        <v>1796</v>
      </c>
    </row>
    <row r="1166" spans="1:16" ht="45" x14ac:dyDescent="0.25">
      <c r="A1166" s="51" t="s">
        <v>478</v>
      </c>
      <c r="B1166" s="29" t="s">
        <v>429</v>
      </c>
      <c r="C1166" s="47"/>
      <c r="D1166" s="64">
        <v>701320362</v>
      </c>
      <c r="E1166" s="32" t="s">
        <v>250</v>
      </c>
      <c r="F1166" s="32" t="s">
        <v>1795</v>
      </c>
      <c r="G1166" s="32" t="str">
        <f t="shared" si="104"/>
        <v>Основы бухгалтерского учета: ЭУМК / Лебедева Е.М.</v>
      </c>
      <c r="H1166" s="69">
        <v>2025</v>
      </c>
      <c r="I1166" s="41" t="s">
        <v>159</v>
      </c>
      <c r="J1166" s="34"/>
      <c r="K1166" s="42">
        <v>162</v>
      </c>
      <c r="L1166" s="34"/>
      <c r="M1166" s="42">
        <v>8100</v>
      </c>
      <c r="N1166" s="38">
        <f t="shared" si="103"/>
        <v>0</v>
      </c>
      <c r="O1166" s="39" t="str">
        <f t="shared" si="105"/>
        <v>Аннотация</v>
      </c>
      <c r="P1166" s="40" t="s">
        <v>1796</v>
      </c>
    </row>
    <row r="1167" spans="1:16" ht="45" x14ac:dyDescent="0.25">
      <c r="A1167" s="51" t="s">
        <v>478</v>
      </c>
      <c r="B1167" s="29" t="s">
        <v>429</v>
      </c>
      <c r="C1167" s="47"/>
      <c r="D1167" s="64">
        <v>702317580</v>
      </c>
      <c r="E1167" s="32" t="s">
        <v>431</v>
      </c>
      <c r="F1167" s="32" t="s">
        <v>1792</v>
      </c>
      <c r="G1167" s="32" t="str">
        <f t="shared" si="104"/>
        <v>Документационное обеспечение управления: ЭУМК / Пшенко А.В.</v>
      </c>
      <c r="H1167" s="69">
        <v>2025</v>
      </c>
      <c r="I1167" s="41" t="s">
        <v>159</v>
      </c>
      <c r="J1167" s="34"/>
      <c r="K1167" s="42">
        <v>246</v>
      </c>
      <c r="L1167" s="34"/>
      <c r="M1167" s="42">
        <v>12300</v>
      </c>
      <c r="N1167" s="38">
        <f t="shared" si="103"/>
        <v>0</v>
      </c>
      <c r="O1167" s="39" t="str">
        <f t="shared" si="105"/>
        <v>Аннотация</v>
      </c>
      <c r="P1167" s="40" t="s">
        <v>1793</v>
      </c>
    </row>
    <row r="1168" spans="1:16" ht="36" x14ac:dyDescent="0.25">
      <c r="A1168" s="51" t="s">
        <v>478</v>
      </c>
      <c r="B1168" s="29" t="s">
        <v>432</v>
      </c>
      <c r="C1168" s="47"/>
      <c r="D1168" s="64">
        <v>701320362</v>
      </c>
      <c r="E1168" s="32" t="s">
        <v>250</v>
      </c>
      <c r="F1168" s="32" t="s">
        <v>1795</v>
      </c>
      <c r="G1168" s="32" t="str">
        <f t="shared" si="104"/>
        <v>Основы бухгалтерского учета: ЭУМК / Лебедева Е.М.</v>
      </c>
      <c r="H1168" s="69">
        <v>2025</v>
      </c>
      <c r="I1168" s="41" t="s">
        <v>159</v>
      </c>
      <c r="J1168" s="34"/>
      <c r="K1168" s="42">
        <v>162</v>
      </c>
      <c r="L1168" s="34"/>
      <c r="M1168" s="42">
        <v>8100</v>
      </c>
      <c r="N1168" s="38">
        <f t="shared" si="103"/>
        <v>0</v>
      </c>
      <c r="O1168" s="39" t="str">
        <f t="shared" si="105"/>
        <v>Аннотация</v>
      </c>
      <c r="P1168" s="40" t="s">
        <v>1796</v>
      </c>
    </row>
    <row r="1169" spans="1:16" ht="45" x14ac:dyDescent="0.25">
      <c r="A1169" s="51" t="s">
        <v>478</v>
      </c>
      <c r="B1169" s="29" t="s">
        <v>432</v>
      </c>
      <c r="C1169" s="47"/>
      <c r="D1169" s="64">
        <v>702317580</v>
      </c>
      <c r="E1169" s="32" t="s">
        <v>431</v>
      </c>
      <c r="F1169" s="32" t="s">
        <v>1792</v>
      </c>
      <c r="G1169" s="32" t="str">
        <f t="shared" si="104"/>
        <v>Документационное обеспечение управления: ЭУМК / Пшенко А.В.</v>
      </c>
      <c r="H1169" s="69">
        <v>2025</v>
      </c>
      <c r="I1169" s="41" t="s">
        <v>159</v>
      </c>
      <c r="J1169" s="34"/>
      <c r="K1169" s="42">
        <v>246</v>
      </c>
      <c r="L1169" s="34"/>
      <c r="M1169" s="42">
        <v>12300</v>
      </c>
      <c r="N1169" s="38">
        <f t="shared" si="103"/>
        <v>0</v>
      </c>
      <c r="O1169" s="39" t="str">
        <f t="shared" si="105"/>
        <v>Аннотация</v>
      </c>
      <c r="P1169" s="40" t="s">
        <v>1793</v>
      </c>
    </row>
    <row r="1170" spans="1:16" ht="36" x14ac:dyDescent="0.25">
      <c r="A1170" s="51" t="s">
        <v>478</v>
      </c>
      <c r="B1170" s="29" t="s">
        <v>433</v>
      </c>
      <c r="C1170" s="47"/>
      <c r="D1170" s="64">
        <v>701320362</v>
      </c>
      <c r="E1170" s="32" t="s">
        <v>250</v>
      </c>
      <c r="F1170" s="32" t="s">
        <v>1795</v>
      </c>
      <c r="G1170" s="32" t="str">
        <f t="shared" ref="G1170:G1200" si="106">F1170 &amp; " / " &amp; E1170</f>
        <v>Основы бухгалтерского учета: ЭУМК / Лебедева Е.М.</v>
      </c>
      <c r="H1170" s="69">
        <v>2025</v>
      </c>
      <c r="I1170" s="41" t="s">
        <v>159</v>
      </c>
      <c r="J1170" s="34"/>
      <c r="K1170" s="42">
        <v>162</v>
      </c>
      <c r="L1170" s="34"/>
      <c r="M1170" s="42">
        <v>8100</v>
      </c>
      <c r="N1170" s="38">
        <f t="shared" si="103"/>
        <v>0</v>
      </c>
      <c r="O1170" s="39" t="str">
        <f t="shared" si="105"/>
        <v>Аннотация</v>
      </c>
      <c r="P1170" s="40" t="s">
        <v>1796</v>
      </c>
    </row>
    <row r="1171" spans="1:16" ht="45" x14ac:dyDescent="0.25">
      <c r="A1171" s="51" t="s">
        <v>478</v>
      </c>
      <c r="B1171" s="29" t="s">
        <v>433</v>
      </c>
      <c r="C1171" s="47"/>
      <c r="D1171" s="64">
        <v>702317580</v>
      </c>
      <c r="E1171" s="32" t="s">
        <v>431</v>
      </c>
      <c r="F1171" s="32" t="s">
        <v>1792</v>
      </c>
      <c r="G1171" s="32" t="str">
        <f t="shared" si="106"/>
        <v>Документационное обеспечение управления: ЭУМК / Пшенко А.В.</v>
      </c>
      <c r="H1171" s="69">
        <v>2025</v>
      </c>
      <c r="I1171" s="41" t="s">
        <v>159</v>
      </c>
      <c r="J1171" s="34"/>
      <c r="K1171" s="42">
        <v>246</v>
      </c>
      <c r="L1171" s="34"/>
      <c r="M1171" s="42">
        <v>12300</v>
      </c>
      <c r="N1171" s="38">
        <f t="shared" si="103"/>
        <v>0</v>
      </c>
      <c r="O1171" s="39" t="str">
        <f t="shared" si="105"/>
        <v>Аннотация</v>
      </c>
      <c r="P1171" s="40" t="s">
        <v>1793</v>
      </c>
    </row>
    <row r="1172" spans="1:16" ht="36" x14ac:dyDescent="0.25">
      <c r="A1172" s="51" t="s">
        <v>478</v>
      </c>
      <c r="B1172" s="29" t="s">
        <v>434</v>
      </c>
      <c r="C1172" s="47"/>
      <c r="D1172" s="64">
        <v>701320362</v>
      </c>
      <c r="E1172" s="32" t="s">
        <v>250</v>
      </c>
      <c r="F1172" s="32" t="s">
        <v>1795</v>
      </c>
      <c r="G1172" s="32" t="str">
        <f t="shared" si="106"/>
        <v>Основы бухгалтерского учета: ЭУМК / Лебедева Е.М.</v>
      </c>
      <c r="H1172" s="69">
        <v>2025</v>
      </c>
      <c r="I1172" s="41" t="s">
        <v>159</v>
      </c>
      <c r="J1172" s="34"/>
      <c r="K1172" s="42">
        <v>162</v>
      </c>
      <c r="L1172" s="34"/>
      <c r="M1172" s="42">
        <v>8100</v>
      </c>
      <c r="N1172" s="38">
        <f t="shared" si="103"/>
        <v>0</v>
      </c>
      <c r="O1172" s="39" t="str">
        <f t="shared" si="105"/>
        <v>Аннотация</v>
      </c>
      <c r="P1172" s="40" t="s">
        <v>1796</v>
      </c>
    </row>
    <row r="1173" spans="1:16" ht="45" x14ac:dyDescent="0.25">
      <c r="A1173" s="51" t="s">
        <v>478</v>
      </c>
      <c r="B1173" s="29" t="s">
        <v>435</v>
      </c>
      <c r="C1173" s="47"/>
      <c r="D1173" s="64">
        <v>702317632</v>
      </c>
      <c r="E1173" s="32" t="s">
        <v>460</v>
      </c>
      <c r="F1173" s="32" t="s">
        <v>1797</v>
      </c>
      <c r="G1173" s="32" t="str">
        <f t="shared" si="106"/>
        <v>Организация социальной работы в Российской Федерации: ЭУМК / Гуслова М.Н.</v>
      </c>
      <c r="H1173" s="69">
        <v>2025</v>
      </c>
      <c r="I1173" s="41" t="s">
        <v>159</v>
      </c>
      <c r="J1173" s="34"/>
      <c r="K1173" s="42">
        <v>190.79999999999998</v>
      </c>
      <c r="L1173" s="34"/>
      <c r="M1173" s="42">
        <v>9549.6</v>
      </c>
      <c r="N1173" s="38">
        <f t="shared" si="103"/>
        <v>0</v>
      </c>
      <c r="O1173" s="39" t="str">
        <f t="shared" si="105"/>
        <v>Аннотация</v>
      </c>
      <c r="P1173" s="40" t="s">
        <v>1798</v>
      </c>
    </row>
    <row r="1174" spans="1:16" ht="45" x14ac:dyDescent="0.25">
      <c r="A1174" s="51" t="s">
        <v>478</v>
      </c>
      <c r="B1174" s="29" t="s">
        <v>435</v>
      </c>
      <c r="C1174" s="47"/>
      <c r="D1174" s="64">
        <v>701320261</v>
      </c>
      <c r="E1174" s="32" t="s">
        <v>1653</v>
      </c>
      <c r="F1174" s="32" t="s">
        <v>1654</v>
      </c>
      <c r="G1174" s="32" t="str">
        <f t="shared" si="106"/>
        <v>Виртуальный практикум: Социальный работник (медицинский уход) / Скай Клири</v>
      </c>
      <c r="H1174" s="69">
        <v>2025</v>
      </c>
      <c r="I1174" s="41" t="s">
        <v>534</v>
      </c>
      <c r="J1174" s="34"/>
      <c r="K1174" s="42">
        <v>864</v>
      </c>
      <c r="L1174" s="34"/>
      <c r="M1174" s="42">
        <v>43200</v>
      </c>
      <c r="N1174" s="38">
        <f t="shared" si="103"/>
        <v>0</v>
      </c>
      <c r="O1174" s="39" t="str">
        <f t="shared" ref="O1174:O1185" si="107">HYPERLINK(P1174,"Аннотация")</f>
        <v>Аннотация</v>
      </c>
      <c r="P1174" s="40" t="s">
        <v>1655</v>
      </c>
    </row>
    <row r="1175" spans="1:16" ht="60" x14ac:dyDescent="0.25">
      <c r="A1175" s="51" t="s">
        <v>478</v>
      </c>
      <c r="B1175" s="29" t="s">
        <v>436</v>
      </c>
      <c r="C1175" s="47"/>
      <c r="D1175" s="64">
        <v>702319551</v>
      </c>
      <c r="E1175" s="32" t="s">
        <v>262</v>
      </c>
      <c r="F1175" s="32" t="s">
        <v>832</v>
      </c>
      <c r="G1175" s="32" t="str">
        <f t="shared" si="106"/>
        <v>Информационные технологии в профессиональной деятельности: ЭУМК / Михеева Е.В.</v>
      </c>
      <c r="H1175" s="69">
        <v>2025</v>
      </c>
      <c r="I1175" s="41" t="s">
        <v>159</v>
      </c>
      <c r="J1175" s="34"/>
      <c r="K1175" s="42">
        <v>314.39999999999998</v>
      </c>
      <c r="L1175" s="34"/>
      <c r="M1175" s="42">
        <v>15699.599999999999</v>
      </c>
      <c r="N1175" s="38">
        <f t="shared" si="103"/>
        <v>0</v>
      </c>
      <c r="O1175" s="39" t="str">
        <f t="shared" si="107"/>
        <v>Аннотация</v>
      </c>
      <c r="P1175" s="40" t="s">
        <v>833</v>
      </c>
    </row>
    <row r="1176" spans="1:16" ht="60" x14ac:dyDescent="0.25">
      <c r="A1176" s="51" t="s">
        <v>478</v>
      </c>
      <c r="B1176" s="29" t="s">
        <v>1799</v>
      </c>
      <c r="C1176" s="47"/>
      <c r="D1176" s="64">
        <v>702319551</v>
      </c>
      <c r="E1176" s="32" t="s">
        <v>262</v>
      </c>
      <c r="F1176" s="32" t="s">
        <v>832</v>
      </c>
      <c r="G1176" s="32" t="str">
        <f t="shared" si="106"/>
        <v>Информационные технологии в профессиональной деятельности: ЭУМК / Михеева Е.В.</v>
      </c>
      <c r="H1176" s="69">
        <v>2025</v>
      </c>
      <c r="I1176" s="41" t="s">
        <v>159</v>
      </c>
      <c r="J1176" s="34"/>
      <c r="K1176" s="42">
        <v>314.39999999999998</v>
      </c>
      <c r="L1176" s="34"/>
      <c r="M1176" s="42">
        <v>15699.599999999999</v>
      </c>
      <c r="N1176" s="38">
        <f t="shared" si="103"/>
        <v>0</v>
      </c>
      <c r="O1176" s="39" t="str">
        <f t="shared" si="107"/>
        <v>Аннотация</v>
      </c>
      <c r="P1176" s="40" t="s">
        <v>833</v>
      </c>
    </row>
    <row r="1177" spans="1:16" ht="45" x14ac:dyDescent="0.25">
      <c r="A1177" s="51" t="s">
        <v>478</v>
      </c>
      <c r="B1177" s="29" t="s">
        <v>437</v>
      </c>
      <c r="C1177" s="47"/>
      <c r="D1177" s="64">
        <v>702319318</v>
      </c>
      <c r="E1177" s="32" t="s">
        <v>238</v>
      </c>
      <c r="F1177" s="32" t="s">
        <v>491</v>
      </c>
      <c r="G1177" s="32" t="str">
        <f t="shared" si="106"/>
        <v>Правовое обеспечение профессиональной деятельности: ЭУМК / Румынина В.В.</v>
      </c>
      <c r="H1177" s="69">
        <v>2025</v>
      </c>
      <c r="I1177" s="41" t="s">
        <v>159</v>
      </c>
      <c r="J1177" s="34"/>
      <c r="K1177" s="42">
        <v>259.2</v>
      </c>
      <c r="L1177" s="34"/>
      <c r="M1177" s="42">
        <v>12950.4</v>
      </c>
      <c r="N1177" s="38">
        <f t="shared" si="103"/>
        <v>0</v>
      </c>
      <c r="O1177" s="39" t="str">
        <f t="shared" si="107"/>
        <v>Аннотация</v>
      </c>
      <c r="P1177" s="40" t="s">
        <v>492</v>
      </c>
    </row>
    <row r="1178" spans="1:16" ht="36" x14ac:dyDescent="0.25">
      <c r="A1178" s="51" t="s">
        <v>478</v>
      </c>
      <c r="B1178" s="29" t="s">
        <v>438</v>
      </c>
      <c r="C1178" s="47"/>
      <c r="D1178" s="64">
        <v>701320000</v>
      </c>
      <c r="E1178" s="32" t="s">
        <v>1800</v>
      </c>
      <c r="F1178" s="32" t="s">
        <v>1801</v>
      </c>
      <c r="G1178" s="32" t="str">
        <f t="shared" si="106"/>
        <v>Сервисная деятельность: ЭУМК / Рубцова Н.В.</v>
      </c>
      <c r="H1178" s="69">
        <v>2025</v>
      </c>
      <c r="I1178" s="41" t="s">
        <v>159</v>
      </c>
      <c r="J1178" s="34"/>
      <c r="K1178" s="42">
        <v>242.39999999999998</v>
      </c>
      <c r="L1178" s="34"/>
      <c r="M1178" s="42">
        <v>12099.6</v>
      </c>
      <c r="N1178" s="38">
        <f t="shared" si="103"/>
        <v>0</v>
      </c>
      <c r="O1178" s="39" t="str">
        <f t="shared" si="107"/>
        <v>Аннотация</v>
      </c>
      <c r="P1178" s="40" t="s">
        <v>1802</v>
      </c>
    </row>
    <row r="1179" spans="1:16" ht="45" x14ac:dyDescent="0.25">
      <c r="A1179" s="51" t="s">
        <v>478</v>
      </c>
      <c r="B1179" s="29" t="s">
        <v>439</v>
      </c>
      <c r="C1179" s="47"/>
      <c r="D1179" s="64">
        <v>702319318</v>
      </c>
      <c r="E1179" s="32" t="s">
        <v>238</v>
      </c>
      <c r="F1179" s="32" t="s">
        <v>491</v>
      </c>
      <c r="G1179" s="32" t="str">
        <f t="shared" si="106"/>
        <v>Правовое обеспечение профессиональной деятельности: ЭУМК / Румынина В.В.</v>
      </c>
      <c r="H1179" s="69">
        <v>2025</v>
      </c>
      <c r="I1179" s="41" t="s">
        <v>159</v>
      </c>
      <c r="J1179" s="34"/>
      <c r="K1179" s="42">
        <v>259.2</v>
      </c>
      <c r="L1179" s="34"/>
      <c r="M1179" s="42">
        <v>12950.4</v>
      </c>
      <c r="N1179" s="38">
        <f t="shared" si="103"/>
        <v>0</v>
      </c>
      <c r="O1179" s="39" t="str">
        <f t="shared" si="107"/>
        <v>Аннотация</v>
      </c>
      <c r="P1179" s="40" t="s">
        <v>492</v>
      </c>
    </row>
    <row r="1180" spans="1:16" ht="45" x14ac:dyDescent="0.25">
      <c r="A1180" s="51" t="s">
        <v>478</v>
      </c>
      <c r="B1180" s="29" t="s">
        <v>440</v>
      </c>
      <c r="C1180" s="47"/>
      <c r="D1180" s="64">
        <v>702319318</v>
      </c>
      <c r="E1180" s="32" t="s">
        <v>238</v>
      </c>
      <c r="F1180" s="32" t="s">
        <v>491</v>
      </c>
      <c r="G1180" s="32" t="str">
        <f t="shared" si="106"/>
        <v>Правовое обеспечение профессиональной деятельности: ЭУМК / Румынина В.В.</v>
      </c>
      <c r="H1180" s="69">
        <v>2025</v>
      </c>
      <c r="I1180" s="41" t="s">
        <v>159</v>
      </c>
      <c r="J1180" s="34"/>
      <c r="K1180" s="42">
        <v>259.2</v>
      </c>
      <c r="L1180" s="34"/>
      <c r="M1180" s="42">
        <v>12950.4</v>
      </c>
      <c r="N1180" s="38">
        <f t="shared" si="103"/>
        <v>0</v>
      </c>
      <c r="O1180" s="39" t="str">
        <f t="shared" si="107"/>
        <v>Аннотация</v>
      </c>
      <c r="P1180" s="40" t="s">
        <v>492</v>
      </c>
    </row>
    <row r="1181" spans="1:16" ht="75" x14ac:dyDescent="0.25">
      <c r="A1181" s="51" t="s">
        <v>478</v>
      </c>
      <c r="B1181" s="29" t="s">
        <v>441</v>
      </c>
      <c r="C1181" s="47"/>
      <c r="D1181" s="64">
        <v>702319318</v>
      </c>
      <c r="E1181" s="32" t="s">
        <v>238</v>
      </c>
      <c r="F1181" s="32" t="s">
        <v>491</v>
      </c>
      <c r="G1181" s="32" t="str">
        <f t="shared" si="106"/>
        <v>Правовое обеспечение профессиональной деятельности: ЭУМК / Румынина В.В.</v>
      </c>
      <c r="H1181" s="69">
        <v>2025</v>
      </c>
      <c r="I1181" s="41" t="s">
        <v>159</v>
      </c>
      <c r="J1181" s="34"/>
      <c r="K1181" s="42">
        <v>259.2</v>
      </c>
      <c r="L1181" s="34"/>
      <c r="M1181" s="42">
        <v>12950.4</v>
      </c>
      <c r="N1181" s="38">
        <f t="shared" si="103"/>
        <v>0</v>
      </c>
      <c r="O1181" s="39" t="str">
        <f t="shared" si="107"/>
        <v>Аннотация</v>
      </c>
      <c r="P1181" s="40" t="s">
        <v>492</v>
      </c>
    </row>
    <row r="1182" spans="1:16" ht="45" x14ac:dyDescent="0.25">
      <c r="A1182" s="51" t="s">
        <v>478</v>
      </c>
      <c r="B1182" s="29" t="s">
        <v>442</v>
      </c>
      <c r="C1182" s="47"/>
      <c r="D1182" s="64">
        <v>702319318</v>
      </c>
      <c r="E1182" s="32" t="s">
        <v>238</v>
      </c>
      <c r="F1182" s="32" t="s">
        <v>491</v>
      </c>
      <c r="G1182" s="32" t="str">
        <f t="shared" si="106"/>
        <v>Правовое обеспечение профессиональной деятельности: ЭУМК / Румынина В.В.</v>
      </c>
      <c r="H1182" s="69">
        <v>2025</v>
      </c>
      <c r="I1182" s="41" t="s">
        <v>159</v>
      </c>
      <c r="J1182" s="34"/>
      <c r="K1182" s="42">
        <v>259.2</v>
      </c>
      <c r="L1182" s="34"/>
      <c r="M1182" s="42">
        <v>12950.4</v>
      </c>
      <c r="N1182" s="38">
        <f t="shared" ref="N1182:N1245" si="108">J1182*K1182+L1182*M1182</f>
        <v>0</v>
      </c>
      <c r="O1182" s="39" t="str">
        <f t="shared" si="107"/>
        <v>Аннотация</v>
      </c>
      <c r="P1182" s="40" t="s">
        <v>492</v>
      </c>
    </row>
    <row r="1183" spans="1:16" ht="45" x14ac:dyDescent="0.25">
      <c r="A1183" s="51" t="s">
        <v>478</v>
      </c>
      <c r="B1183" s="29" t="s">
        <v>443</v>
      </c>
      <c r="C1183" s="47"/>
      <c r="D1183" s="64">
        <v>702319301</v>
      </c>
      <c r="E1183" s="32" t="s">
        <v>487</v>
      </c>
      <c r="F1183" s="32" t="s">
        <v>488</v>
      </c>
      <c r="G1183" s="32" t="str">
        <f t="shared" si="106"/>
        <v>Инженерная графика: ЭУМК / Муравьев С.Н.</v>
      </c>
      <c r="H1183" s="69">
        <v>2025</v>
      </c>
      <c r="I1183" s="41" t="s">
        <v>159</v>
      </c>
      <c r="J1183" s="34"/>
      <c r="K1183" s="42">
        <v>296.39999999999998</v>
      </c>
      <c r="L1183" s="34"/>
      <c r="M1183" s="42">
        <v>14799.599999999999</v>
      </c>
      <c r="N1183" s="38">
        <f t="shared" si="108"/>
        <v>0</v>
      </c>
      <c r="O1183" s="39" t="str">
        <f t="shared" si="107"/>
        <v>Аннотация</v>
      </c>
      <c r="P1183" s="40" t="s">
        <v>489</v>
      </c>
    </row>
    <row r="1184" spans="1:16" ht="45" x14ac:dyDescent="0.25">
      <c r="A1184" s="51" t="s">
        <v>478</v>
      </c>
      <c r="B1184" s="29" t="s">
        <v>443</v>
      </c>
      <c r="C1184" s="47"/>
      <c r="D1184" s="64">
        <v>702319307</v>
      </c>
      <c r="E1184" s="32" t="s">
        <v>232</v>
      </c>
      <c r="F1184" s="32" t="s">
        <v>495</v>
      </c>
      <c r="G1184" s="32" t="str">
        <f t="shared" si="106"/>
        <v>Электротехника и электроника: ЭУМК / Немцов М.В.</v>
      </c>
      <c r="H1184" s="69">
        <v>2025</v>
      </c>
      <c r="I1184" s="41" t="s">
        <v>159</v>
      </c>
      <c r="J1184" s="34"/>
      <c r="K1184" s="42">
        <v>350.4</v>
      </c>
      <c r="L1184" s="34"/>
      <c r="M1184" s="42">
        <v>17499.599999999999</v>
      </c>
      <c r="N1184" s="38">
        <f t="shared" si="108"/>
        <v>0</v>
      </c>
      <c r="O1184" s="39" t="str">
        <f t="shared" si="107"/>
        <v>Аннотация</v>
      </c>
      <c r="P1184" s="40" t="s">
        <v>496</v>
      </c>
    </row>
    <row r="1185" spans="1:16" ht="45" x14ac:dyDescent="0.25">
      <c r="A1185" s="51" t="s">
        <v>478</v>
      </c>
      <c r="B1185" s="29" t="s">
        <v>443</v>
      </c>
      <c r="C1185" s="47"/>
      <c r="D1185" s="64">
        <v>702319318</v>
      </c>
      <c r="E1185" s="32" t="s">
        <v>238</v>
      </c>
      <c r="F1185" s="32" t="s">
        <v>491</v>
      </c>
      <c r="G1185" s="32" t="str">
        <f t="shared" si="106"/>
        <v>Правовое обеспечение профессиональной деятельности: ЭУМК / Румынина В.В.</v>
      </c>
      <c r="H1185" s="69">
        <v>2025</v>
      </c>
      <c r="I1185" s="41" t="s">
        <v>159</v>
      </c>
      <c r="J1185" s="34"/>
      <c r="K1185" s="42">
        <v>259.2</v>
      </c>
      <c r="L1185" s="34"/>
      <c r="M1185" s="42">
        <v>12950.4</v>
      </c>
      <c r="N1185" s="38">
        <f t="shared" si="108"/>
        <v>0</v>
      </c>
      <c r="O1185" s="39" t="str">
        <f t="shared" si="107"/>
        <v>Аннотация</v>
      </c>
      <c r="P1185" s="40" t="s">
        <v>492</v>
      </c>
    </row>
    <row r="1186" spans="1:16" ht="60" x14ac:dyDescent="0.25">
      <c r="A1186" s="51" t="s">
        <v>478</v>
      </c>
      <c r="B1186" s="29" t="s">
        <v>444</v>
      </c>
      <c r="C1186" s="47"/>
      <c r="D1186" s="64">
        <v>701320026</v>
      </c>
      <c r="E1186" s="32" t="s">
        <v>445</v>
      </c>
      <c r="F1186" s="32" t="s">
        <v>1803</v>
      </c>
      <c r="G1186" s="32" t="str">
        <f t="shared" si="106"/>
        <v>Охрана труда в пищевой промышленности и  общественном питании: ЭУМК / Бурашников Ю.М.</v>
      </c>
      <c r="H1186" s="69">
        <v>2025</v>
      </c>
      <c r="I1186" s="41" t="s">
        <v>159</v>
      </c>
      <c r="J1186" s="34"/>
      <c r="K1186" s="42">
        <v>298.8</v>
      </c>
      <c r="L1186" s="34"/>
      <c r="M1186" s="42">
        <v>14949.599999999999</v>
      </c>
      <c r="N1186" s="38">
        <f t="shared" si="108"/>
        <v>0</v>
      </c>
      <c r="O1186" s="39" t="str">
        <f t="shared" ref="O1186:O1220" si="109">HYPERLINK(P1186,"Аннотация")</f>
        <v>Аннотация</v>
      </c>
      <c r="P1186" s="40" t="s">
        <v>1804</v>
      </c>
    </row>
    <row r="1187" spans="1:16" ht="60" x14ac:dyDescent="0.25">
      <c r="A1187" s="51" t="s">
        <v>478</v>
      </c>
      <c r="B1187" s="29" t="s">
        <v>444</v>
      </c>
      <c r="C1187" s="47"/>
      <c r="D1187" s="64">
        <v>702319742</v>
      </c>
      <c r="E1187" s="32" t="s">
        <v>453</v>
      </c>
      <c r="F1187" s="32" t="s">
        <v>1375</v>
      </c>
      <c r="G1187" s="32" t="str">
        <f t="shared" si="106"/>
        <v>Технология приготовления дрожжевых, бездрожжевых и сдобных хлебобулочных изделий: ПУМ / Воробьева Н.Ю.</v>
      </c>
      <c r="H1187" s="69">
        <v>2025</v>
      </c>
      <c r="I1187" s="41" t="s">
        <v>512</v>
      </c>
      <c r="J1187" s="34"/>
      <c r="K1187" s="42">
        <v>92.399999999999991</v>
      </c>
      <c r="L1187" s="34"/>
      <c r="M1187" s="42">
        <v>4599.5999999999995</v>
      </c>
      <c r="N1187" s="38">
        <f t="shared" si="108"/>
        <v>0</v>
      </c>
      <c r="O1187" s="39" t="str">
        <f t="shared" si="109"/>
        <v>Аннотация</v>
      </c>
      <c r="P1187" s="40" t="s">
        <v>1376</v>
      </c>
    </row>
    <row r="1188" spans="1:16" ht="45" x14ac:dyDescent="0.25">
      <c r="A1188" s="51" t="s">
        <v>478</v>
      </c>
      <c r="B1188" s="29" t="s">
        <v>444</v>
      </c>
      <c r="C1188" s="47"/>
      <c r="D1188" s="64">
        <v>701319981</v>
      </c>
      <c r="E1188" s="32" t="s">
        <v>446</v>
      </c>
      <c r="F1188" s="32" t="s">
        <v>1805</v>
      </c>
      <c r="G1188" s="32" t="str">
        <f t="shared" si="106"/>
        <v>Товароведение продовольственных товаров: ЭУМК / Епифанова М.В.</v>
      </c>
      <c r="H1188" s="69">
        <v>2025</v>
      </c>
      <c r="I1188" s="41" t="s">
        <v>159</v>
      </c>
      <c r="J1188" s="34"/>
      <c r="K1188" s="42">
        <v>266.39999999999998</v>
      </c>
      <c r="L1188" s="34"/>
      <c r="M1188" s="42">
        <v>13299.6</v>
      </c>
      <c r="N1188" s="38">
        <f t="shared" si="108"/>
        <v>0</v>
      </c>
      <c r="O1188" s="39" t="str">
        <f t="shared" si="109"/>
        <v>Аннотация</v>
      </c>
      <c r="P1188" s="40" t="s">
        <v>1806</v>
      </c>
    </row>
    <row r="1189" spans="1:16" ht="45" x14ac:dyDescent="0.25">
      <c r="A1189" s="51" t="s">
        <v>478</v>
      </c>
      <c r="B1189" s="29" t="s">
        <v>444</v>
      </c>
      <c r="C1189" s="47"/>
      <c r="D1189" s="64">
        <v>702319691</v>
      </c>
      <c r="E1189" s="32" t="s">
        <v>1807</v>
      </c>
      <c r="F1189" s="32" t="s">
        <v>1808</v>
      </c>
      <c r="G1189" s="32" t="str">
        <f t="shared" si="106"/>
        <v>Технология изготовления тортов, гато и десертов: ПУМ / Ермакова Н.Б.</v>
      </c>
      <c r="H1189" s="69">
        <v>2025</v>
      </c>
      <c r="I1189" s="41" t="s">
        <v>512</v>
      </c>
      <c r="J1189" s="34"/>
      <c r="K1189" s="42">
        <v>92.399999999999991</v>
      </c>
      <c r="L1189" s="34"/>
      <c r="M1189" s="42">
        <v>4599.5999999999995</v>
      </c>
      <c r="N1189" s="38">
        <f t="shared" si="108"/>
        <v>0</v>
      </c>
      <c r="O1189" s="39" t="str">
        <f t="shared" si="109"/>
        <v>Аннотация</v>
      </c>
      <c r="P1189" s="40" t="s">
        <v>1809</v>
      </c>
    </row>
    <row r="1190" spans="1:16" ht="45" x14ac:dyDescent="0.25">
      <c r="A1190" s="51" t="s">
        <v>478</v>
      </c>
      <c r="B1190" s="29" t="s">
        <v>444</v>
      </c>
      <c r="C1190" s="47"/>
      <c r="D1190" s="64">
        <v>702319690</v>
      </c>
      <c r="E1190" s="32" t="s">
        <v>1807</v>
      </c>
      <c r="F1190" s="32" t="s">
        <v>1810</v>
      </c>
      <c r="G1190" s="32" t="str">
        <f t="shared" si="106"/>
        <v>Технология изготовления шоколадных и кондитерских изделий: ПУМ / Ермакова Н.Б.</v>
      </c>
      <c r="H1190" s="69">
        <v>2025</v>
      </c>
      <c r="I1190" s="41" t="s">
        <v>512</v>
      </c>
      <c r="J1190" s="34"/>
      <c r="K1190" s="42">
        <v>92.399999999999991</v>
      </c>
      <c r="L1190" s="34"/>
      <c r="M1190" s="42">
        <v>4599.5999999999995</v>
      </c>
      <c r="N1190" s="38">
        <f t="shared" si="108"/>
        <v>0</v>
      </c>
      <c r="O1190" s="39" t="str">
        <f t="shared" si="109"/>
        <v>Аннотация</v>
      </c>
      <c r="P1190" s="40" t="s">
        <v>1811</v>
      </c>
    </row>
    <row r="1191" spans="1:16" ht="36" x14ac:dyDescent="0.25">
      <c r="A1191" s="51" t="s">
        <v>478</v>
      </c>
      <c r="B1191" s="29" t="s">
        <v>444</v>
      </c>
      <c r="C1191" s="47"/>
      <c r="D1191" s="64">
        <v>701319415</v>
      </c>
      <c r="E1191" s="32" t="s">
        <v>411</v>
      </c>
      <c r="F1191" s="32" t="s">
        <v>1812</v>
      </c>
      <c r="G1191" s="32" t="str">
        <f t="shared" si="106"/>
        <v>Приготовление блюд из рыбы: ЭУМК / Качурина Т.А.</v>
      </c>
      <c r="H1191" s="69">
        <v>2025</v>
      </c>
      <c r="I1191" s="41" t="s">
        <v>159</v>
      </c>
      <c r="J1191" s="34"/>
      <c r="K1191" s="42">
        <v>211.2</v>
      </c>
      <c r="L1191" s="34"/>
      <c r="M1191" s="42">
        <v>10550.4</v>
      </c>
      <c r="N1191" s="38">
        <f t="shared" si="108"/>
        <v>0</v>
      </c>
      <c r="O1191" s="39" t="str">
        <f t="shared" si="109"/>
        <v>Аннотация</v>
      </c>
      <c r="P1191" s="40" t="s">
        <v>1813</v>
      </c>
    </row>
    <row r="1192" spans="1:16" ht="90" x14ac:dyDescent="0.25">
      <c r="A1192" s="51" t="s">
        <v>478</v>
      </c>
      <c r="B1192" s="29" t="s">
        <v>444</v>
      </c>
      <c r="C1192" s="47"/>
      <c r="D1192" s="64">
        <v>701319980</v>
      </c>
      <c r="E1192" s="32" t="s">
        <v>411</v>
      </c>
      <c r="F1192" s="32" t="s">
        <v>1814</v>
      </c>
      <c r="G1192" s="32" t="str">
        <f t="shared" si="106"/>
        <v>Приготовление, оформление и подготовка к реализации горячих блюд, кулинарных изделий, закусок разнообразного ассортимента: ЭУМК / Качурина Т.А.</v>
      </c>
      <c r="H1192" s="69">
        <v>2025</v>
      </c>
      <c r="I1192" s="41" t="s">
        <v>159</v>
      </c>
      <c r="J1192" s="34"/>
      <c r="K1192" s="42">
        <v>201.6</v>
      </c>
      <c r="L1192" s="34"/>
      <c r="M1192" s="42">
        <v>10100.4</v>
      </c>
      <c r="N1192" s="38">
        <f t="shared" si="108"/>
        <v>0</v>
      </c>
      <c r="O1192" s="39" t="str">
        <f t="shared" si="109"/>
        <v>Аннотация</v>
      </c>
      <c r="P1192" s="40" t="s">
        <v>1815</v>
      </c>
    </row>
    <row r="1193" spans="1:16" ht="45" x14ac:dyDescent="0.25">
      <c r="A1193" s="51" t="s">
        <v>478</v>
      </c>
      <c r="B1193" s="29" t="s">
        <v>444</v>
      </c>
      <c r="C1193" s="47"/>
      <c r="D1193" s="64">
        <v>702319414</v>
      </c>
      <c r="E1193" s="32" t="s">
        <v>447</v>
      </c>
      <c r="F1193" s="32" t="s">
        <v>1816</v>
      </c>
      <c r="G1193" s="32" t="str">
        <f t="shared" si="106"/>
        <v>Основы микробиологии, физиологии питания, санитарии и гигиены: ЭУМК / Лаушкина Т.А.</v>
      </c>
      <c r="H1193" s="69">
        <v>2025</v>
      </c>
      <c r="I1193" s="41" t="s">
        <v>159</v>
      </c>
      <c r="J1193" s="34"/>
      <c r="K1193" s="42">
        <v>216</v>
      </c>
      <c r="L1193" s="34"/>
      <c r="M1193" s="42">
        <v>10800</v>
      </c>
      <c r="N1193" s="38">
        <f t="shared" si="108"/>
        <v>0</v>
      </c>
      <c r="O1193" s="39" t="str">
        <f t="shared" si="109"/>
        <v>Аннотация</v>
      </c>
      <c r="P1193" s="40" t="s">
        <v>1817</v>
      </c>
    </row>
    <row r="1194" spans="1:16" ht="45" x14ac:dyDescent="0.25">
      <c r="A1194" s="51" t="s">
        <v>478</v>
      </c>
      <c r="B1194" s="29" t="s">
        <v>444</v>
      </c>
      <c r="C1194" s="47"/>
      <c r="D1194" s="64">
        <v>702319461</v>
      </c>
      <c r="E1194" s="32" t="s">
        <v>448</v>
      </c>
      <c r="F1194" s="32" t="s">
        <v>1818</v>
      </c>
      <c r="G1194" s="32" t="str">
        <f t="shared" si="106"/>
        <v>Техническое оснащение организаций питания: ЭУМК / Лутошкина Г.Г.</v>
      </c>
      <c r="H1194" s="69">
        <v>2025</v>
      </c>
      <c r="I1194" s="41" t="s">
        <v>159</v>
      </c>
      <c r="J1194" s="34"/>
      <c r="K1194" s="42">
        <v>216</v>
      </c>
      <c r="L1194" s="34"/>
      <c r="M1194" s="42">
        <v>10800</v>
      </c>
      <c r="N1194" s="38">
        <f t="shared" si="108"/>
        <v>0</v>
      </c>
      <c r="O1194" s="39" t="str">
        <f t="shared" si="109"/>
        <v>Аннотация</v>
      </c>
      <c r="P1194" s="40" t="s">
        <v>1819</v>
      </c>
    </row>
    <row r="1195" spans="1:16" ht="36" x14ac:dyDescent="0.25">
      <c r="A1195" s="51" t="s">
        <v>478</v>
      </c>
      <c r="B1195" s="29" t="s">
        <v>444</v>
      </c>
      <c r="C1195" s="47"/>
      <c r="D1195" s="64">
        <v>702319695</v>
      </c>
      <c r="E1195" s="32" t="s">
        <v>199</v>
      </c>
      <c r="F1195" s="32" t="s">
        <v>1820</v>
      </c>
      <c r="G1195" s="32" t="str">
        <f t="shared" si="106"/>
        <v>Основы калькуляции и учета: ЭУМК / Потапова И.И.</v>
      </c>
      <c r="H1195" s="69">
        <v>2025</v>
      </c>
      <c r="I1195" s="41" t="s">
        <v>159</v>
      </c>
      <c r="J1195" s="34"/>
      <c r="K1195" s="42">
        <v>182.4</v>
      </c>
      <c r="L1195" s="34"/>
      <c r="M1195" s="42">
        <v>9099.6</v>
      </c>
      <c r="N1195" s="38">
        <f t="shared" si="108"/>
        <v>0</v>
      </c>
      <c r="O1195" s="39" t="str">
        <f t="shared" si="109"/>
        <v>Аннотация</v>
      </c>
      <c r="P1195" s="40" t="s">
        <v>1821</v>
      </c>
    </row>
    <row r="1196" spans="1:16" ht="45" x14ac:dyDescent="0.25">
      <c r="A1196" s="51" t="s">
        <v>478</v>
      </c>
      <c r="B1196" s="29" t="s">
        <v>444</v>
      </c>
      <c r="C1196" s="47"/>
      <c r="D1196" s="64">
        <v>702319318</v>
      </c>
      <c r="E1196" s="32" t="s">
        <v>238</v>
      </c>
      <c r="F1196" s="32" t="s">
        <v>491</v>
      </c>
      <c r="G1196" s="32" t="str">
        <f t="shared" si="106"/>
        <v>Правовое обеспечение профессиональной деятельности: ЭУМК / Румынина В.В.</v>
      </c>
      <c r="H1196" s="69">
        <v>2025</v>
      </c>
      <c r="I1196" s="41" t="s">
        <v>159</v>
      </c>
      <c r="J1196" s="34"/>
      <c r="K1196" s="42">
        <v>259.2</v>
      </c>
      <c r="L1196" s="34"/>
      <c r="M1196" s="42">
        <v>12950.4</v>
      </c>
      <c r="N1196" s="38">
        <f t="shared" si="108"/>
        <v>0</v>
      </c>
      <c r="O1196" s="39" t="str">
        <f t="shared" si="109"/>
        <v>Аннотация</v>
      </c>
      <c r="P1196" s="40" t="s">
        <v>492</v>
      </c>
    </row>
    <row r="1197" spans="1:16" ht="45" x14ac:dyDescent="0.25">
      <c r="A1197" s="51" t="s">
        <v>478</v>
      </c>
      <c r="B1197" s="29" t="s">
        <v>444</v>
      </c>
      <c r="C1197" s="47"/>
      <c r="D1197" s="64">
        <v>701319416</v>
      </c>
      <c r="E1197" s="32" t="s">
        <v>1822</v>
      </c>
      <c r="F1197" s="32" t="s">
        <v>1823</v>
      </c>
      <c r="G1197" s="32" t="str">
        <f t="shared" si="106"/>
        <v>Приготовление блюд из мяса и домашней птицы: ЭУМК / Самородова И.П.</v>
      </c>
      <c r="H1197" s="69">
        <v>2025</v>
      </c>
      <c r="I1197" s="41" t="s">
        <v>159</v>
      </c>
      <c r="J1197" s="34"/>
      <c r="K1197" s="42">
        <v>194.4</v>
      </c>
      <c r="L1197" s="34"/>
      <c r="M1197" s="42">
        <v>9699.6</v>
      </c>
      <c r="N1197" s="38">
        <f t="shared" si="108"/>
        <v>0</v>
      </c>
      <c r="O1197" s="39" t="str">
        <f t="shared" si="109"/>
        <v>Аннотация</v>
      </c>
      <c r="P1197" s="40" t="s">
        <v>1824</v>
      </c>
    </row>
    <row r="1198" spans="1:16" ht="90" x14ac:dyDescent="0.25">
      <c r="A1198" s="51" t="s">
        <v>478</v>
      </c>
      <c r="B1198" s="29" t="s">
        <v>444</v>
      </c>
      <c r="C1198" s="47"/>
      <c r="D1198" s="64">
        <v>702319497</v>
      </c>
      <c r="E1198" s="32" t="s">
        <v>1825</v>
      </c>
      <c r="F1198" s="32" t="s">
        <v>1826</v>
      </c>
      <c r="G1198" s="32" t="str">
        <f t="shared" si="106"/>
        <v>Приготовление, оформление и подготовка к реализации холодных блюд, кулинарных изделий, закусок разнообразного ассортимента: ЭУМК / Семичева Г.П.</v>
      </c>
      <c r="H1198" s="69">
        <v>2025</v>
      </c>
      <c r="I1198" s="41" t="s">
        <v>159</v>
      </c>
      <c r="J1198" s="34"/>
      <c r="K1198" s="42">
        <v>201.6</v>
      </c>
      <c r="L1198" s="34"/>
      <c r="M1198" s="42">
        <v>10100.4</v>
      </c>
      <c r="N1198" s="38">
        <f t="shared" si="108"/>
        <v>0</v>
      </c>
      <c r="O1198" s="39" t="str">
        <f t="shared" si="109"/>
        <v>Аннотация</v>
      </c>
      <c r="P1198" s="40" t="s">
        <v>1827</v>
      </c>
    </row>
    <row r="1199" spans="1:16" ht="90" x14ac:dyDescent="0.25">
      <c r="A1199" s="51" t="s">
        <v>478</v>
      </c>
      <c r="B1199" s="29" t="s">
        <v>444</v>
      </c>
      <c r="C1199" s="47"/>
      <c r="D1199" s="64">
        <v>702319978</v>
      </c>
      <c r="E1199" s="32" t="s">
        <v>1825</v>
      </c>
      <c r="F1199" s="32" t="s">
        <v>1828</v>
      </c>
      <c r="G1199" s="32" t="str">
        <f t="shared" si="106"/>
        <v>ЭУМК: Приготовление и подготовка к реализации полуфабрикатов для блюд, кулинарных изделий разнообразного ассортимента / Семичева Г.П.</v>
      </c>
      <c r="H1199" s="69">
        <v>2025</v>
      </c>
      <c r="I1199" s="41" t="s">
        <v>159</v>
      </c>
      <c r="J1199" s="34"/>
      <c r="K1199" s="42">
        <v>211.2</v>
      </c>
      <c r="L1199" s="34"/>
      <c r="M1199" s="42">
        <v>10550.4</v>
      </c>
      <c r="N1199" s="38">
        <f t="shared" si="108"/>
        <v>0</v>
      </c>
      <c r="O1199" s="39" t="str">
        <f t="shared" si="109"/>
        <v>Аннотация</v>
      </c>
      <c r="P1199" s="40" t="s">
        <v>1829</v>
      </c>
    </row>
    <row r="1200" spans="1:16" ht="75" x14ac:dyDescent="0.25">
      <c r="A1200" s="51" t="s">
        <v>478</v>
      </c>
      <c r="B1200" s="29" t="s">
        <v>444</v>
      </c>
      <c r="C1200" s="47"/>
      <c r="D1200" s="64">
        <v>702320207</v>
      </c>
      <c r="E1200" s="32" t="s">
        <v>1830</v>
      </c>
      <c r="F1200" s="32" t="s">
        <v>1831</v>
      </c>
      <c r="G1200" s="32" t="str">
        <f t="shared" si="106"/>
        <v>Онлайн-курс: Приготовление, оформление и подготовка к реализации холодных и горячих сладких блюд, десертов, напитков / Синицына А.В.</v>
      </c>
      <c r="H1200" s="69">
        <v>2025</v>
      </c>
      <c r="I1200" s="41" t="s">
        <v>480</v>
      </c>
      <c r="J1200" s="34"/>
      <c r="K1200" s="42">
        <v>334.8</v>
      </c>
      <c r="L1200" s="34"/>
      <c r="M1200" s="42">
        <v>16740</v>
      </c>
      <c r="N1200" s="38">
        <f t="shared" si="108"/>
        <v>0</v>
      </c>
      <c r="O1200" s="39" t="str">
        <f t="shared" si="109"/>
        <v>Аннотация</v>
      </c>
      <c r="P1200" s="40" t="s">
        <v>1832</v>
      </c>
    </row>
    <row r="1201" spans="1:16" ht="90" x14ac:dyDescent="0.25">
      <c r="A1201" s="51" t="s">
        <v>478</v>
      </c>
      <c r="B1201" s="29" t="s">
        <v>444</v>
      </c>
      <c r="C1201" s="47"/>
      <c r="D1201" s="64">
        <v>702320208</v>
      </c>
      <c r="E1201" s="32" t="s">
        <v>1833</v>
      </c>
      <c r="F1201" s="32" t="s">
        <v>1834</v>
      </c>
      <c r="G1201" s="32" t="str">
        <f t="shared" ref="G1201:G1222" si="110">F1201 &amp; " / " &amp; E1201</f>
        <v>Онлайн-курс: Приготовление и подготовка к реализации полуфабрикатов для блюд, кулинарных изделий и закусок разнообразного ассортимента / Соколова Е.И.</v>
      </c>
      <c r="H1201" s="69">
        <v>2025</v>
      </c>
      <c r="I1201" s="41" t="s">
        <v>480</v>
      </c>
      <c r="J1201" s="34"/>
      <c r="K1201" s="42">
        <v>669.6</v>
      </c>
      <c r="L1201" s="34"/>
      <c r="M1201" s="42">
        <v>33480</v>
      </c>
      <c r="N1201" s="38">
        <f t="shared" si="108"/>
        <v>0</v>
      </c>
      <c r="O1201" s="39" t="str">
        <f t="shared" si="109"/>
        <v>Аннотация</v>
      </c>
      <c r="P1201" s="40" t="s">
        <v>1835</v>
      </c>
    </row>
    <row r="1202" spans="1:16" ht="120" x14ac:dyDescent="0.25">
      <c r="A1202" s="51" t="s">
        <v>478</v>
      </c>
      <c r="B1202" s="29" t="s">
        <v>444</v>
      </c>
      <c r="C1202" s="47"/>
      <c r="D1202" s="64">
        <v>702320211</v>
      </c>
      <c r="E1202" s="32" t="s">
        <v>1833</v>
      </c>
      <c r="F1202" s="32" t="s">
        <v>1836</v>
      </c>
      <c r="G1202" s="32" t="str">
        <f t="shared" si="110"/>
        <v>Онлайн-курс: Приготовление, оформление и подготовка к реализации горячих блюд, кулинарных изделий и закусок разнообразного ассортимента (блюд из домашней птицы, пернатой дичи и кролика) / Соколова Е.И.</v>
      </c>
      <c r="H1202" s="69">
        <v>2025</v>
      </c>
      <c r="I1202" s="41" t="s">
        <v>480</v>
      </c>
      <c r="J1202" s="34"/>
      <c r="K1202" s="42">
        <v>334.8</v>
      </c>
      <c r="L1202" s="34"/>
      <c r="M1202" s="42">
        <v>16740</v>
      </c>
      <c r="N1202" s="38">
        <f t="shared" si="108"/>
        <v>0</v>
      </c>
      <c r="O1202" s="39" t="str">
        <f t="shared" si="109"/>
        <v>Аннотация</v>
      </c>
      <c r="P1202" s="40" t="s">
        <v>1837</v>
      </c>
    </row>
    <row r="1203" spans="1:16" ht="90" x14ac:dyDescent="0.25">
      <c r="A1203" s="51" t="s">
        <v>478</v>
      </c>
      <c r="B1203" s="29" t="s">
        <v>444</v>
      </c>
      <c r="C1203" s="47"/>
      <c r="D1203" s="64">
        <v>702320210</v>
      </c>
      <c r="E1203" s="32" t="s">
        <v>1833</v>
      </c>
      <c r="F1203" s="32" t="s">
        <v>1838</v>
      </c>
      <c r="G1203" s="32" t="str">
        <f t="shared" si="110"/>
        <v>Онлайн-курс: Приготовление, оформление и подготовка к реализации горячих блюд, кулинарных изделий и закусок разнообразного ассортимента (блюд из мяса) / Соколова Е.И.</v>
      </c>
      <c r="H1203" s="69">
        <v>2025</v>
      </c>
      <c r="I1203" s="41" t="s">
        <v>480</v>
      </c>
      <c r="J1203" s="34"/>
      <c r="K1203" s="42">
        <v>334.8</v>
      </c>
      <c r="L1203" s="34"/>
      <c r="M1203" s="42">
        <v>16740</v>
      </c>
      <c r="N1203" s="38">
        <f t="shared" si="108"/>
        <v>0</v>
      </c>
      <c r="O1203" s="39" t="str">
        <f t="shared" si="109"/>
        <v>Аннотация</v>
      </c>
      <c r="P1203" s="40" t="s">
        <v>1839</v>
      </c>
    </row>
    <row r="1204" spans="1:16" ht="105" x14ac:dyDescent="0.25">
      <c r="A1204" s="51" t="s">
        <v>478</v>
      </c>
      <c r="B1204" s="29" t="s">
        <v>444</v>
      </c>
      <c r="C1204" s="47"/>
      <c r="D1204" s="64">
        <v>702320209</v>
      </c>
      <c r="E1204" s="32" t="s">
        <v>1833</v>
      </c>
      <c r="F1204" s="32" t="s">
        <v>1840</v>
      </c>
      <c r="G1204" s="32" t="str">
        <f t="shared" si="110"/>
        <v>Онлайн-курс: Приготовление, оформление и подготовка к реализации горячих блюд, кулинарных изделий и закусок разнообразного ассортимента (блюд из рыбы и нерыбного водного сырья) / Соколова Е.И.</v>
      </c>
      <c r="H1204" s="69">
        <v>2025</v>
      </c>
      <c r="I1204" s="41" t="s">
        <v>480</v>
      </c>
      <c r="J1204" s="34"/>
      <c r="K1204" s="42">
        <v>334.8</v>
      </c>
      <c r="L1204" s="34"/>
      <c r="M1204" s="42">
        <v>16740</v>
      </c>
      <c r="N1204" s="38">
        <f t="shared" si="108"/>
        <v>0</v>
      </c>
      <c r="O1204" s="39" t="str">
        <f t="shared" si="109"/>
        <v>Аннотация</v>
      </c>
      <c r="P1204" s="40" t="s">
        <v>1841</v>
      </c>
    </row>
    <row r="1205" spans="1:16" ht="90" x14ac:dyDescent="0.25">
      <c r="A1205" s="51" t="s">
        <v>478</v>
      </c>
      <c r="B1205" s="29" t="s">
        <v>444</v>
      </c>
      <c r="C1205" s="47"/>
      <c r="D1205" s="64">
        <v>702319419</v>
      </c>
      <c r="E1205" s="32" t="s">
        <v>1833</v>
      </c>
      <c r="F1205" s="32" t="s">
        <v>1842</v>
      </c>
      <c r="G1205" s="32" t="str">
        <f t="shared" si="110"/>
        <v>Приготовление, оформление и подготовка к реализации холодных и горячих сладких блюд, десертов, напитков разнообразного ассортимента: ЭУМК / Соколова Е.И.</v>
      </c>
      <c r="H1205" s="69">
        <v>2025</v>
      </c>
      <c r="I1205" s="41" t="s">
        <v>159</v>
      </c>
      <c r="J1205" s="34"/>
      <c r="K1205" s="42">
        <v>258</v>
      </c>
      <c r="L1205" s="34"/>
      <c r="M1205" s="42">
        <v>12900</v>
      </c>
      <c r="N1205" s="38">
        <f t="shared" si="108"/>
        <v>0</v>
      </c>
      <c r="O1205" s="39" t="str">
        <f t="shared" si="109"/>
        <v>Аннотация</v>
      </c>
      <c r="P1205" s="40" t="s">
        <v>1843</v>
      </c>
    </row>
    <row r="1206" spans="1:16" ht="60" x14ac:dyDescent="0.25">
      <c r="A1206" s="51" t="s">
        <v>478</v>
      </c>
      <c r="B1206" s="29" t="s">
        <v>444</v>
      </c>
      <c r="C1206" s="47"/>
      <c r="D1206" s="64">
        <v>702319689</v>
      </c>
      <c r="E1206" s="32" t="s">
        <v>1844</v>
      </c>
      <c r="F1206" s="32" t="s">
        <v>1845</v>
      </c>
      <c r="G1206" s="32" t="str">
        <f t="shared" si="110"/>
        <v>Технология изготовления и оформление миниатюр, маленьких тортов и птифуров: ПУМ / Фролова Г.Г.</v>
      </c>
      <c r="H1206" s="69">
        <v>2025</v>
      </c>
      <c r="I1206" s="41" t="s">
        <v>512</v>
      </c>
      <c r="J1206" s="34"/>
      <c r="K1206" s="42">
        <v>92.399999999999991</v>
      </c>
      <c r="L1206" s="34"/>
      <c r="M1206" s="42">
        <v>4599.5999999999995</v>
      </c>
      <c r="N1206" s="38">
        <f t="shared" si="108"/>
        <v>0</v>
      </c>
      <c r="O1206" s="39" t="str">
        <f t="shared" si="109"/>
        <v>Аннотация</v>
      </c>
      <c r="P1206" s="40" t="s">
        <v>1846</v>
      </c>
    </row>
    <row r="1207" spans="1:16" ht="33.75" x14ac:dyDescent="0.25">
      <c r="A1207" s="51" t="s">
        <v>478</v>
      </c>
      <c r="B1207" s="29" t="s">
        <v>444</v>
      </c>
      <c r="C1207" s="47"/>
      <c r="D1207" s="64">
        <v>703319324</v>
      </c>
      <c r="E1207" s="32" t="s">
        <v>1847</v>
      </c>
      <c r="F1207" s="32" t="s">
        <v>1848</v>
      </c>
      <c r="G1207" s="32" t="str">
        <f t="shared" si="110"/>
        <v>Виртуальный практикум: Повар, кондитер / Шинейд Латам</v>
      </c>
      <c r="H1207" s="69">
        <v>2025</v>
      </c>
      <c r="I1207" s="41" t="s">
        <v>534</v>
      </c>
      <c r="J1207" s="34"/>
      <c r="K1207" s="42">
        <v>864</v>
      </c>
      <c r="L1207" s="34"/>
      <c r="M1207" s="42">
        <v>43200</v>
      </c>
      <c r="N1207" s="38">
        <f t="shared" si="108"/>
        <v>0</v>
      </c>
      <c r="O1207" s="39" t="str">
        <f t="shared" si="109"/>
        <v>Аннотация</v>
      </c>
      <c r="P1207" s="40" t="s">
        <v>1849</v>
      </c>
    </row>
    <row r="1208" spans="1:16" ht="60" x14ac:dyDescent="0.25">
      <c r="A1208" s="51" t="s">
        <v>478</v>
      </c>
      <c r="B1208" s="29" t="s">
        <v>444</v>
      </c>
      <c r="C1208" s="47"/>
      <c r="D1208" s="64">
        <v>702319907</v>
      </c>
      <c r="E1208" s="32" t="s">
        <v>1847</v>
      </c>
      <c r="F1208" s="32" t="s">
        <v>1850</v>
      </c>
      <c r="G1208" s="32" t="str">
        <f t="shared" si="110"/>
        <v>Виртуальный практикум: Приготовление и подготовка к реализации  сладких блюд и десертов / Шинейд Латам</v>
      </c>
      <c r="H1208" s="69">
        <v>2025</v>
      </c>
      <c r="I1208" s="41" t="s">
        <v>534</v>
      </c>
      <c r="J1208" s="34"/>
      <c r="K1208" s="42">
        <v>246</v>
      </c>
      <c r="L1208" s="34"/>
      <c r="M1208" s="42">
        <v>12300</v>
      </c>
      <c r="N1208" s="38">
        <f t="shared" si="108"/>
        <v>0</v>
      </c>
      <c r="O1208" s="39" t="str">
        <f t="shared" si="109"/>
        <v>Аннотация</v>
      </c>
      <c r="P1208" s="40" t="s">
        <v>1851</v>
      </c>
    </row>
    <row r="1209" spans="1:16" ht="60" x14ac:dyDescent="0.25">
      <c r="A1209" s="51" t="s">
        <v>478</v>
      </c>
      <c r="B1209" s="29" t="s">
        <v>444</v>
      </c>
      <c r="C1209" s="47"/>
      <c r="D1209" s="64">
        <v>702319906</v>
      </c>
      <c r="E1209" s="32" t="s">
        <v>1847</v>
      </c>
      <c r="F1209" s="32" t="s">
        <v>1852</v>
      </c>
      <c r="G1209" s="32" t="str">
        <f t="shared" si="110"/>
        <v>Виртуальный практикум: Приготовление и подготовка к реализации бутербродов и холодных закусок / Шинейд Латам</v>
      </c>
      <c r="H1209" s="69">
        <v>2025</v>
      </c>
      <c r="I1209" s="41" t="s">
        <v>534</v>
      </c>
      <c r="J1209" s="34"/>
      <c r="K1209" s="42">
        <v>430.8</v>
      </c>
      <c r="L1209" s="34"/>
      <c r="M1209" s="42">
        <v>21540</v>
      </c>
      <c r="N1209" s="38">
        <f t="shared" si="108"/>
        <v>0</v>
      </c>
      <c r="O1209" s="39" t="str">
        <f t="shared" si="109"/>
        <v>Аннотация</v>
      </c>
      <c r="P1209" s="40" t="s">
        <v>1853</v>
      </c>
    </row>
    <row r="1210" spans="1:16" ht="75" x14ac:dyDescent="0.25">
      <c r="A1210" s="51" t="s">
        <v>478</v>
      </c>
      <c r="B1210" s="29" t="s">
        <v>444</v>
      </c>
      <c r="C1210" s="47"/>
      <c r="D1210" s="65">
        <v>702319900</v>
      </c>
      <c r="E1210" s="32" t="s">
        <v>1847</v>
      </c>
      <c r="F1210" s="32" t="s">
        <v>1854</v>
      </c>
      <c r="G1210" s="32" t="str">
        <f t="shared" si="110"/>
        <v>Виртуальный практикум: Приготовление и подготовка к реализации горячих блюд и гарниров из овощей и грибов / Шинейд Латам</v>
      </c>
      <c r="H1210" s="69">
        <v>2025</v>
      </c>
      <c r="I1210" s="41" t="s">
        <v>534</v>
      </c>
      <c r="J1210" s="34"/>
      <c r="K1210" s="42">
        <v>615.6</v>
      </c>
      <c r="L1210" s="34"/>
      <c r="M1210" s="42">
        <f>K1210*50</f>
        <v>30780</v>
      </c>
      <c r="N1210" s="38">
        <f t="shared" si="108"/>
        <v>0</v>
      </c>
      <c r="O1210" s="39" t="str">
        <f t="shared" si="109"/>
        <v>Аннотация</v>
      </c>
      <c r="P1210" s="40" t="s">
        <v>1855</v>
      </c>
    </row>
    <row r="1211" spans="1:16" ht="60" x14ac:dyDescent="0.25">
      <c r="A1211" s="51" t="s">
        <v>478</v>
      </c>
      <c r="B1211" s="29" t="s">
        <v>444</v>
      </c>
      <c r="C1211" s="47"/>
      <c r="D1211" s="64">
        <v>702319904</v>
      </c>
      <c r="E1211" s="32" t="s">
        <v>1847</v>
      </c>
      <c r="F1211" s="32" t="s">
        <v>1856</v>
      </c>
      <c r="G1211" s="32" t="str">
        <f t="shared" si="110"/>
        <v>Виртуальный практикум: Приготовление и подготовка к реализации горячих блюд из домашней птицы / Шинейд Латам</v>
      </c>
      <c r="H1211" s="69">
        <v>2025</v>
      </c>
      <c r="I1211" s="41" t="s">
        <v>534</v>
      </c>
      <c r="J1211" s="34"/>
      <c r="K1211" s="42">
        <v>493.2</v>
      </c>
      <c r="L1211" s="34"/>
      <c r="M1211" s="42">
        <v>24660</v>
      </c>
      <c r="N1211" s="38">
        <f t="shared" si="108"/>
        <v>0</v>
      </c>
      <c r="O1211" s="39" t="str">
        <f t="shared" si="109"/>
        <v>Аннотация</v>
      </c>
      <c r="P1211" s="40" t="s">
        <v>1857</v>
      </c>
    </row>
    <row r="1212" spans="1:16" ht="60" x14ac:dyDescent="0.25">
      <c r="A1212" s="51" t="s">
        <v>478</v>
      </c>
      <c r="B1212" s="29" t="s">
        <v>444</v>
      </c>
      <c r="C1212" s="47"/>
      <c r="D1212" s="64">
        <v>702319903</v>
      </c>
      <c r="E1212" s="32" t="s">
        <v>1847</v>
      </c>
      <c r="F1212" s="32" t="s">
        <v>1858</v>
      </c>
      <c r="G1212" s="32" t="str">
        <f t="shared" si="110"/>
        <v>Виртуальный практикум: Приготовление и подготовка к реализации горячих блюд из мяса / Шинейд Латам</v>
      </c>
      <c r="H1212" s="69">
        <v>2025</v>
      </c>
      <c r="I1212" s="41" t="s">
        <v>534</v>
      </c>
      <c r="J1212" s="34"/>
      <c r="K1212" s="42">
        <v>430.8</v>
      </c>
      <c r="L1212" s="34"/>
      <c r="M1212" s="42">
        <v>21540</v>
      </c>
      <c r="N1212" s="38">
        <f t="shared" si="108"/>
        <v>0</v>
      </c>
      <c r="O1212" s="39" t="str">
        <f t="shared" si="109"/>
        <v>Аннотация</v>
      </c>
      <c r="P1212" s="40" t="s">
        <v>1859</v>
      </c>
    </row>
    <row r="1213" spans="1:16" ht="60" x14ac:dyDescent="0.25">
      <c r="A1213" s="51" t="s">
        <v>478</v>
      </c>
      <c r="B1213" s="29" t="s">
        <v>444</v>
      </c>
      <c r="C1213" s="47"/>
      <c r="D1213" s="64">
        <v>702319902</v>
      </c>
      <c r="E1213" s="32" t="s">
        <v>1847</v>
      </c>
      <c r="F1213" s="32" t="s">
        <v>1860</v>
      </c>
      <c r="G1213" s="32" t="str">
        <f t="shared" si="110"/>
        <v>Виртуальный практикум: Приготовление и подготовка к реализации горячих блюд из рыбы / Шинейд Латам</v>
      </c>
      <c r="H1213" s="69">
        <v>2025</v>
      </c>
      <c r="I1213" s="41" t="s">
        <v>534</v>
      </c>
      <c r="J1213" s="34"/>
      <c r="K1213" s="42">
        <v>554.4</v>
      </c>
      <c r="L1213" s="34"/>
      <c r="M1213" s="42">
        <v>27720</v>
      </c>
      <c r="N1213" s="38">
        <f t="shared" si="108"/>
        <v>0</v>
      </c>
      <c r="O1213" s="39" t="str">
        <f t="shared" si="109"/>
        <v>Аннотация</v>
      </c>
      <c r="P1213" s="40" t="s">
        <v>1861</v>
      </c>
    </row>
    <row r="1214" spans="1:16" ht="75" x14ac:dyDescent="0.25">
      <c r="A1214" s="51" t="s">
        <v>478</v>
      </c>
      <c r="B1214" s="29" t="s">
        <v>444</v>
      </c>
      <c r="C1214" s="47"/>
      <c r="D1214" s="64">
        <v>702319901</v>
      </c>
      <c r="E1214" s="32" t="s">
        <v>1847</v>
      </c>
      <c r="F1214" s="32" t="s">
        <v>1862</v>
      </c>
      <c r="G1214" s="32" t="str">
        <f t="shared" si="110"/>
        <v>Виртуальный практикум: Приготовление и подготовка к реализации горячих блюд из яиц,  макаронных изделий / Шинейд Латам</v>
      </c>
      <c r="H1214" s="69">
        <v>2025</v>
      </c>
      <c r="I1214" s="41" t="s">
        <v>534</v>
      </c>
      <c r="J1214" s="34"/>
      <c r="K1214" s="42">
        <v>184.79999999999998</v>
      </c>
      <c r="L1214" s="34"/>
      <c r="M1214" s="42">
        <v>9240</v>
      </c>
      <c r="N1214" s="38">
        <f t="shared" si="108"/>
        <v>0</v>
      </c>
      <c r="O1214" s="39" t="str">
        <f t="shared" si="109"/>
        <v>Аннотация</v>
      </c>
      <c r="P1214" s="40" t="s">
        <v>1863</v>
      </c>
    </row>
    <row r="1215" spans="1:16" ht="60" x14ac:dyDescent="0.25">
      <c r="A1215" s="51" t="s">
        <v>478</v>
      </c>
      <c r="B1215" s="29" t="s">
        <v>444</v>
      </c>
      <c r="C1215" s="47"/>
      <c r="D1215" s="64">
        <v>702319899</v>
      </c>
      <c r="E1215" s="32" t="s">
        <v>1847</v>
      </c>
      <c r="F1215" s="32" t="s">
        <v>1864</v>
      </c>
      <c r="G1215" s="32" t="str">
        <f t="shared" si="110"/>
        <v>Виртуальный практикум: Приготовление и подготовка к реализации горячих соусов / Шинейд Латам</v>
      </c>
      <c r="H1215" s="69">
        <v>2025</v>
      </c>
      <c r="I1215" s="41" t="s">
        <v>534</v>
      </c>
      <c r="J1215" s="34"/>
      <c r="K1215" s="42">
        <v>308.39999999999998</v>
      </c>
      <c r="L1215" s="34"/>
      <c r="M1215" s="42">
        <v>15420</v>
      </c>
      <c r="N1215" s="38">
        <f t="shared" si="108"/>
        <v>0</v>
      </c>
      <c r="O1215" s="39" t="str">
        <f t="shared" si="109"/>
        <v>Аннотация</v>
      </c>
      <c r="P1215" s="40" t="s">
        <v>1865</v>
      </c>
    </row>
    <row r="1216" spans="1:16" ht="60" x14ac:dyDescent="0.25">
      <c r="A1216" s="51" t="s">
        <v>478</v>
      </c>
      <c r="B1216" s="29" t="s">
        <v>444</v>
      </c>
      <c r="C1216" s="47"/>
      <c r="D1216" s="64">
        <v>702319905</v>
      </c>
      <c r="E1216" s="32" t="s">
        <v>1847</v>
      </c>
      <c r="F1216" s="32" t="s">
        <v>1866</v>
      </c>
      <c r="G1216" s="32" t="str">
        <f t="shared" si="110"/>
        <v>Виртуальный практикум: Приготовление и подготовка к реализации чая и кофе / Шинейд Латам</v>
      </c>
      <c r="H1216" s="69">
        <v>2025</v>
      </c>
      <c r="I1216" s="41" t="s">
        <v>534</v>
      </c>
      <c r="J1216" s="34"/>
      <c r="K1216" s="42">
        <v>739.19999999999993</v>
      </c>
      <c r="L1216" s="34"/>
      <c r="M1216" s="42">
        <v>36960</v>
      </c>
      <c r="N1216" s="38">
        <f t="shared" si="108"/>
        <v>0</v>
      </c>
      <c r="O1216" s="39" t="str">
        <f t="shared" si="109"/>
        <v>Аннотация</v>
      </c>
      <c r="P1216" s="40" t="s">
        <v>1867</v>
      </c>
    </row>
    <row r="1217" spans="1:16" ht="75" x14ac:dyDescent="0.25">
      <c r="A1217" s="51" t="s">
        <v>478</v>
      </c>
      <c r="B1217" s="29" t="s">
        <v>444</v>
      </c>
      <c r="C1217" s="47"/>
      <c r="D1217" s="64">
        <v>702319908</v>
      </c>
      <c r="E1217" s="32" t="s">
        <v>1847</v>
      </c>
      <c r="F1217" s="32" t="s">
        <v>1868</v>
      </c>
      <c r="G1217" s="32" t="str">
        <f t="shared" si="110"/>
        <v>Виртуальный практикум: Приготовление, оформление и подготовка к реализации  хлебобулочных изделий и хлеба / Шинейд Латам</v>
      </c>
      <c r="H1217" s="69">
        <v>2025</v>
      </c>
      <c r="I1217" s="41" t="s">
        <v>534</v>
      </c>
      <c r="J1217" s="34"/>
      <c r="K1217" s="42">
        <v>246</v>
      </c>
      <c r="L1217" s="34"/>
      <c r="M1217" s="42">
        <v>12300</v>
      </c>
      <c r="N1217" s="38">
        <f t="shared" si="108"/>
        <v>0</v>
      </c>
      <c r="O1217" s="39" t="str">
        <f t="shared" si="109"/>
        <v>Аннотация</v>
      </c>
      <c r="P1217" s="40" t="s">
        <v>1869</v>
      </c>
    </row>
    <row r="1218" spans="1:16" ht="60" x14ac:dyDescent="0.25">
      <c r="A1218" s="51" t="s">
        <v>478</v>
      </c>
      <c r="B1218" s="29" t="s">
        <v>444</v>
      </c>
      <c r="C1218" s="47"/>
      <c r="D1218" s="64">
        <v>702319910</v>
      </c>
      <c r="E1218" s="32" t="s">
        <v>1847</v>
      </c>
      <c r="F1218" s="32" t="s">
        <v>1870</v>
      </c>
      <c r="G1218" s="32" t="str">
        <f t="shared" si="110"/>
        <v>Виртуальный практикум: Приготовление, оформление и подготовка к реализации мучных изделий / Шинейд Латам</v>
      </c>
      <c r="H1218" s="69">
        <v>2025</v>
      </c>
      <c r="I1218" s="41" t="s">
        <v>534</v>
      </c>
      <c r="J1218" s="34"/>
      <c r="K1218" s="42">
        <v>123.6</v>
      </c>
      <c r="L1218" s="34"/>
      <c r="M1218" s="42">
        <v>6180</v>
      </c>
      <c r="N1218" s="38">
        <f t="shared" si="108"/>
        <v>0</v>
      </c>
      <c r="O1218" s="39" t="str">
        <f t="shared" si="109"/>
        <v>Аннотация</v>
      </c>
      <c r="P1218" s="40" t="s">
        <v>1871</v>
      </c>
    </row>
    <row r="1219" spans="1:16" ht="75" x14ac:dyDescent="0.25">
      <c r="A1219" s="51" t="s">
        <v>478</v>
      </c>
      <c r="B1219" s="29" t="s">
        <v>444</v>
      </c>
      <c r="C1219" s="47"/>
      <c r="D1219" s="64">
        <v>702319909</v>
      </c>
      <c r="E1219" s="32" t="s">
        <v>1847</v>
      </c>
      <c r="F1219" s="32" t="s">
        <v>1872</v>
      </c>
      <c r="G1219" s="32" t="str">
        <f t="shared" si="110"/>
        <v>Виртуальный практикум: Приготовление, оформление и подготовка к реализации мучных кондитерских изделий / Шинейд Латам</v>
      </c>
      <c r="H1219" s="69">
        <v>2025</v>
      </c>
      <c r="I1219" s="41" t="s">
        <v>534</v>
      </c>
      <c r="J1219" s="34"/>
      <c r="K1219" s="42">
        <v>554.4</v>
      </c>
      <c r="L1219" s="34"/>
      <c r="M1219" s="42">
        <v>27720</v>
      </c>
      <c r="N1219" s="38">
        <f t="shared" si="108"/>
        <v>0</v>
      </c>
      <c r="O1219" s="39" t="str">
        <f t="shared" si="109"/>
        <v>Аннотация</v>
      </c>
      <c r="P1219" s="40" t="s">
        <v>1873</v>
      </c>
    </row>
    <row r="1220" spans="1:16" ht="60" x14ac:dyDescent="0.25">
      <c r="A1220" s="51" t="s">
        <v>478</v>
      </c>
      <c r="B1220" s="29" t="s">
        <v>444</v>
      </c>
      <c r="C1220" s="47"/>
      <c r="D1220" s="64">
        <v>702319692</v>
      </c>
      <c r="E1220" s="32" t="s">
        <v>1377</v>
      </c>
      <c r="F1220" s="32" t="s">
        <v>1378</v>
      </c>
      <c r="G1220" s="32" t="str">
        <f t="shared" si="110"/>
        <v>Технология приготовления пикантных кулинарных и хлебобулочных изделий: ПУМ / Якушева Е.А.</v>
      </c>
      <c r="H1220" s="69">
        <v>2025</v>
      </c>
      <c r="I1220" s="41" t="s">
        <v>512</v>
      </c>
      <c r="J1220" s="34"/>
      <c r="K1220" s="42">
        <v>92.399999999999991</v>
      </c>
      <c r="L1220" s="34"/>
      <c r="M1220" s="42">
        <v>4599.5999999999995</v>
      </c>
      <c r="N1220" s="38">
        <f t="shared" si="108"/>
        <v>0</v>
      </c>
      <c r="O1220" s="39" t="str">
        <f t="shared" si="109"/>
        <v>Аннотация</v>
      </c>
      <c r="P1220" s="40" t="s">
        <v>1379</v>
      </c>
    </row>
    <row r="1221" spans="1:16" ht="45" x14ac:dyDescent="0.25">
      <c r="A1221" s="51" t="s">
        <v>478</v>
      </c>
      <c r="B1221" s="29" t="s">
        <v>450</v>
      </c>
      <c r="C1221" s="47"/>
      <c r="D1221" s="64">
        <v>702319318</v>
      </c>
      <c r="E1221" s="32" t="s">
        <v>238</v>
      </c>
      <c r="F1221" s="32" t="s">
        <v>491</v>
      </c>
      <c r="G1221" s="32" t="str">
        <f t="shared" si="110"/>
        <v>Правовое обеспечение профессиональной деятельности: ЭУМК / Румынина В.В.</v>
      </c>
      <c r="H1221" s="69">
        <v>2025</v>
      </c>
      <c r="I1221" s="41" t="s">
        <v>159</v>
      </c>
      <c r="J1221" s="34"/>
      <c r="K1221" s="42">
        <v>259.2</v>
      </c>
      <c r="L1221" s="34"/>
      <c r="M1221" s="42">
        <v>12950.4</v>
      </c>
      <c r="N1221" s="38">
        <f t="shared" si="108"/>
        <v>0</v>
      </c>
      <c r="O1221" s="39" t="str">
        <f>HYPERLINK(P1221,"Аннотация")</f>
        <v>Аннотация</v>
      </c>
      <c r="P1221" s="40" t="s">
        <v>492</v>
      </c>
    </row>
    <row r="1222" spans="1:16" ht="45" x14ac:dyDescent="0.25">
      <c r="A1222" s="51" t="s">
        <v>478</v>
      </c>
      <c r="B1222" s="29" t="s">
        <v>451</v>
      </c>
      <c r="C1222" s="47"/>
      <c r="D1222" s="64">
        <v>702319318</v>
      </c>
      <c r="E1222" s="32" t="s">
        <v>238</v>
      </c>
      <c r="F1222" s="32" t="s">
        <v>491</v>
      </c>
      <c r="G1222" s="32" t="str">
        <f t="shared" si="110"/>
        <v>Правовое обеспечение профессиональной деятельности: ЭУМК / Румынина В.В.</v>
      </c>
      <c r="H1222" s="69">
        <v>2025</v>
      </c>
      <c r="I1222" s="41" t="s">
        <v>159</v>
      </c>
      <c r="J1222" s="34"/>
      <c r="K1222" s="42">
        <v>259.2</v>
      </c>
      <c r="L1222" s="34"/>
      <c r="M1222" s="42">
        <v>12950.4</v>
      </c>
      <c r="N1222" s="38">
        <f t="shared" si="108"/>
        <v>0</v>
      </c>
      <c r="O1222" s="39" t="str">
        <f>HYPERLINK(P1222,"Аннотация")</f>
        <v>Аннотация</v>
      </c>
      <c r="P1222" s="40" t="s">
        <v>492</v>
      </c>
    </row>
    <row r="1223" spans="1:16" ht="150" x14ac:dyDescent="0.25">
      <c r="A1223" s="51" t="s">
        <v>478</v>
      </c>
      <c r="B1223" s="29" t="s">
        <v>454</v>
      </c>
      <c r="C1223" s="47"/>
      <c r="D1223" s="64">
        <v>701319677</v>
      </c>
      <c r="E1223" s="32" t="s">
        <v>1880</v>
      </c>
      <c r="F1223" s="32" t="s">
        <v>1881</v>
      </c>
      <c r="G1223" s="32" t="str">
        <f t="shared" ref="G1223:G1257" si="111">F1223 &amp; " / " &amp; E1223</f>
        <v>Организация и ведение процессов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обслуживания: ЭУМК / Бурчакова И.Ю.</v>
      </c>
      <c r="H1223" s="69">
        <v>2025</v>
      </c>
      <c r="I1223" s="41" t="s">
        <v>159</v>
      </c>
      <c r="J1223" s="34"/>
      <c r="K1223" s="42">
        <v>268.8</v>
      </c>
      <c r="L1223" s="34"/>
      <c r="M1223" s="42">
        <v>13449.6</v>
      </c>
      <c r="N1223" s="38">
        <f t="shared" si="108"/>
        <v>0</v>
      </c>
      <c r="O1223" s="39" t="str">
        <f t="shared" ref="O1223:O1251" si="112">HYPERLINK(P1223,"Аннотация")</f>
        <v>Аннотация</v>
      </c>
      <c r="P1223" s="40" t="s">
        <v>1882</v>
      </c>
    </row>
    <row r="1224" spans="1:16" ht="60" x14ac:dyDescent="0.25">
      <c r="A1224" s="51" t="s">
        <v>478</v>
      </c>
      <c r="B1224" s="29" t="s">
        <v>454</v>
      </c>
      <c r="C1224" s="47"/>
      <c r="D1224" s="64">
        <v>702319742</v>
      </c>
      <c r="E1224" s="32" t="s">
        <v>453</v>
      </c>
      <c r="F1224" s="32" t="s">
        <v>1375</v>
      </c>
      <c r="G1224" s="32" t="str">
        <f t="shared" si="111"/>
        <v>Технология приготовления дрожжевых, бездрожжевых и сдобных хлебобулочных изделий: ПУМ / Воробьева Н.Ю.</v>
      </c>
      <c r="H1224" s="69">
        <v>2025</v>
      </c>
      <c r="I1224" s="41" t="s">
        <v>512</v>
      </c>
      <c r="J1224" s="34"/>
      <c r="K1224" s="42">
        <v>92.399999999999991</v>
      </c>
      <c r="L1224" s="34"/>
      <c r="M1224" s="42">
        <v>4599.5999999999995</v>
      </c>
      <c r="N1224" s="38">
        <f t="shared" si="108"/>
        <v>0</v>
      </c>
      <c r="O1224" s="39" t="str">
        <f t="shared" si="112"/>
        <v>Аннотация</v>
      </c>
      <c r="P1224" s="40" t="s">
        <v>1376</v>
      </c>
    </row>
    <row r="1225" spans="1:16" ht="45" x14ac:dyDescent="0.25">
      <c r="A1225" s="51" t="s">
        <v>478</v>
      </c>
      <c r="B1225" s="29" t="s">
        <v>454</v>
      </c>
      <c r="C1225" s="47"/>
      <c r="D1225" s="64">
        <v>702319691</v>
      </c>
      <c r="E1225" s="32" t="s">
        <v>1807</v>
      </c>
      <c r="F1225" s="32" t="s">
        <v>1808</v>
      </c>
      <c r="G1225" s="32" t="str">
        <f t="shared" si="111"/>
        <v>Технология изготовления тортов, гато и десертов: ПУМ / Ермакова Н.Б.</v>
      </c>
      <c r="H1225" s="69">
        <v>2025</v>
      </c>
      <c r="I1225" s="41" t="s">
        <v>512</v>
      </c>
      <c r="J1225" s="34"/>
      <c r="K1225" s="42">
        <v>92.399999999999991</v>
      </c>
      <c r="L1225" s="34"/>
      <c r="M1225" s="42">
        <v>4599.5999999999995</v>
      </c>
      <c r="N1225" s="38">
        <f t="shared" si="108"/>
        <v>0</v>
      </c>
      <c r="O1225" s="39" t="str">
        <f t="shared" si="112"/>
        <v>Аннотация</v>
      </c>
      <c r="P1225" s="40" t="s">
        <v>1809</v>
      </c>
    </row>
    <row r="1226" spans="1:16" ht="45" x14ac:dyDescent="0.25">
      <c r="A1226" s="51" t="s">
        <v>478</v>
      </c>
      <c r="B1226" s="29" t="s">
        <v>454</v>
      </c>
      <c r="C1226" s="47"/>
      <c r="D1226" s="64">
        <v>702319690</v>
      </c>
      <c r="E1226" s="32" t="s">
        <v>1807</v>
      </c>
      <c r="F1226" s="32" t="s">
        <v>1810</v>
      </c>
      <c r="G1226" s="32" t="str">
        <f t="shared" si="111"/>
        <v>Технология изготовления шоколадных и кондитерских изделий: ПУМ / Ермакова Н.Б.</v>
      </c>
      <c r="H1226" s="69">
        <v>2025</v>
      </c>
      <c r="I1226" s="41" t="s">
        <v>512</v>
      </c>
      <c r="J1226" s="34"/>
      <c r="K1226" s="42">
        <v>92.399999999999991</v>
      </c>
      <c r="L1226" s="34"/>
      <c r="M1226" s="42">
        <v>4599.5999999999995</v>
      </c>
      <c r="N1226" s="38">
        <f t="shared" si="108"/>
        <v>0</v>
      </c>
      <c r="O1226" s="39" t="str">
        <f t="shared" si="112"/>
        <v>Аннотация</v>
      </c>
      <c r="P1226" s="40" t="s">
        <v>1811</v>
      </c>
    </row>
    <row r="1227" spans="1:16" ht="36" x14ac:dyDescent="0.25">
      <c r="A1227" s="51" t="s">
        <v>478</v>
      </c>
      <c r="B1227" s="29" t="s">
        <v>454</v>
      </c>
      <c r="C1227" s="47"/>
      <c r="D1227" s="64">
        <v>701319479</v>
      </c>
      <c r="E1227" s="32" t="s">
        <v>1883</v>
      </c>
      <c r="F1227" s="32" t="s">
        <v>1884</v>
      </c>
      <c r="G1227" s="32" t="str">
        <f t="shared" si="111"/>
        <v>Охрана труда в организациях питания: ЭУМК / Калинина В.М.</v>
      </c>
      <c r="H1227" s="69">
        <v>2025</v>
      </c>
      <c r="I1227" s="41" t="s">
        <v>159</v>
      </c>
      <c r="J1227" s="34"/>
      <c r="K1227" s="42">
        <v>361.2</v>
      </c>
      <c r="L1227" s="34"/>
      <c r="M1227" s="42">
        <v>18050.399999999998</v>
      </c>
      <c r="N1227" s="38">
        <f t="shared" si="108"/>
        <v>0</v>
      </c>
      <c r="O1227" s="39" t="str">
        <f t="shared" si="112"/>
        <v>Аннотация</v>
      </c>
      <c r="P1227" s="40" t="s">
        <v>1885</v>
      </c>
    </row>
    <row r="1228" spans="1:16" ht="150" x14ac:dyDescent="0.25">
      <c r="A1228" s="51" t="s">
        <v>478</v>
      </c>
      <c r="B1228" s="29" t="s">
        <v>454</v>
      </c>
      <c r="C1228" s="47"/>
      <c r="D1228" s="64">
        <v>701319599</v>
      </c>
      <c r="E1228" s="32" t="s">
        <v>411</v>
      </c>
      <c r="F1228" s="32" t="s">
        <v>1886</v>
      </c>
      <c r="G1228" s="32" t="str">
        <f t="shared" si="111"/>
        <v>Организация и ведение процессов приготовления, оформления и подготовки к реализации холодных блюд, кулинарных изделий, закусок сложного ассортимента с учетом потребностей различных категорий потребителей, видов и форм обслуживания: ЭУМК / Качурина Т.А.</v>
      </c>
      <c r="H1228" s="69">
        <v>2025</v>
      </c>
      <c r="I1228" s="41" t="s">
        <v>159</v>
      </c>
      <c r="J1228" s="34"/>
      <c r="K1228" s="42">
        <v>216</v>
      </c>
      <c r="L1228" s="34"/>
      <c r="M1228" s="42">
        <v>10800</v>
      </c>
      <c r="N1228" s="38">
        <f t="shared" si="108"/>
        <v>0</v>
      </c>
      <c r="O1228" s="39" t="str">
        <f t="shared" si="112"/>
        <v>Аннотация</v>
      </c>
      <c r="P1228" s="40" t="s">
        <v>1887</v>
      </c>
    </row>
    <row r="1229" spans="1:16" ht="45" x14ac:dyDescent="0.25">
      <c r="A1229" s="51" t="s">
        <v>478</v>
      </c>
      <c r="B1229" s="29" t="s">
        <v>454</v>
      </c>
      <c r="C1229" s="47"/>
      <c r="D1229" s="64">
        <v>701319471</v>
      </c>
      <c r="E1229" s="32" t="s">
        <v>330</v>
      </c>
      <c r="F1229" s="32" t="s">
        <v>1888</v>
      </c>
      <c r="G1229" s="32" t="str">
        <f t="shared" si="111"/>
        <v>Микробиология, физиология питания, санитария и гигиена: ЭУМК / Королев А.А.</v>
      </c>
      <c r="H1229" s="69">
        <v>2025</v>
      </c>
      <c r="I1229" s="41" t="s">
        <v>159</v>
      </c>
      <c r="J1229" s="34"/>
      <c r="K1229" s="42">
        <v>258</v>
      </c>
      <c r="L1229" s="34"/>
      <c r="M1229" s="42">
        <v>12900</v>
      </c>
      <c r="N1229" s="38">
        <f t="shared" si="108"/>
        <v>0</v>
      </c>
      <c r="O1229" s="39" t="str">
        <f t="shared" si="112"/>
        <v>Аннотация</v>
      </c>
      <c r="P1229" s="40" t="s">
        <v>1889</v>
      </c>
    </row>
    <row r="1230" spans="1:16" ht="45" x14ac:dyDescent="0.25">
      <c r="A1230" s="51" t="s">
        <v>478</v>
      </c>
      <c r="B1230" s="29" t="s">
        <v>454</v>
      </c>
      <c r="C1230" s="47"/>
      <c r="D1230" s="64">
        <v>702319461</v>
      </c>
      <c r="E1230" s="32" t="s">
        <v>448</v>
      </c>
      <c r="F1230" s="32" t="s">
        <v>1818</v>
      </c>
      <c r="G1230" s="32" t="str">
        <f t="shared" si="111"/>
        <v>Техническое оснащение организаций питания: ЭУМК / Лутошкина Г.Г.</v>
      </c>
      <c r="H1230" s="69">
        <v>2025</v>
      </c>
      <c r="I1230" s="41" t="s">
        <v>159</v>
      </c>
      <c r="J1230" s="34"/>
      <c r="K1230" s="42">
        <v>216</v>
      </c>
      <c r="L1230" s="34"/>
      <c r="M1230" s="42">
        <v>10800</v>
      </c>
      <c r="N1230" s="38">
        <f t="shared" si="108"/>
        <v>0</v>
      </c>
      <c r="O1230" s="39" t="str">
        <f t="shared" si="112"/>
        <v>Аннотация</v>
      </c>
      <c r="P1230" s="40" t="s">
        <v>1819</v>
      </c>
    </row>
    <row r="1231" spans="1:16" ht="45" x14ac:dyDescent="0.25">
      <c r="A1231" s="51" t="s">
        <v>478</v>
      </c>
      <c r="B1231" s="29" t="s">
        <v>454</v>
      </c>
      <c r="C1231" s="47"/>
      <c r="D1231" s="64">
        <v>702319500</v>
      </c>
      <c r="E1231" s="32" t="s">
        <v>1316</v>
      </c>
      <c r="F1231" s="32" t="s">
        <v>1317</v>
      </c>
      <c r="G1231" s="32" t="str">
        <f t="shared" si="111"/>
        <v>Экологические основы природопользования: ЭУМК / Манько О.М.</v>
      </c>
      <c r="H1231" s="69">
        <v>2025</v>
      </c>
      <c r="I1231" s="41" t="s">
        <v>159</v>
      </c>
      <c r="J1231" s="34"/>
      <c r="K1231" s="42">
        <v>194.4</v>
      </c>
      <c r="L1231" s="34"/>
      <c r="M1231" s="42">
        <v>9699.6</v>
      </c>
      <c r="N1231" s="38">
        <f t="shared" si="108"/>
        <v>0</v>
      </c>
      <c r="O1231" s="39" t="str">
        <f t="shared" si="112"/>
        <v>Аннотация</v>
      </c>
      <c r="P1231" s="40" t="s">
        <v>1318</v>
      </c>
    </row>
    <row r="1232" spans="1:16" ht="45" x14ac:dyDescent="0.25">
      <c r="A1232" s="51" t="s">
        <v>478</v>
      </c>
      <c r="B1232" s="52" t="s">
        <v>454</v>
      </c>
      <c r="C1232" s="47"/>
      <c r="D1232" s="65">
        <v>602822711</v>
      </c>
      <c r="E1232" s="53" t="s">
        <v>331</v>
      </c>
      <c r="F1232" s="52" t="s">
        <v>1890</v>
      </c>
      <c r="G1232" s="32" t="str">
        <f t="shared" si="111"/>
        <v>Микробиология, физиология питания, санитария и гигиена: в 2 ч., Часть 2: ЭУМК / Мартинчик А.Н.</v>
      </c>
      <c r="H1232" s="69">
        <v>2024</v>
      </c>
      <c r="I1232" s="58" t="s">
        <v>159</v>
      </c>
      <c r="J1232" s="34"/>
      <c r="K1232" s="42">
        <v>258</v>
      </c>
      <c r="L1232" s="34"/>
      <c r="M1232" s="42">
        <f>K1232*50</f>
        <v>12900</v>
      </c>
      <c r="N1232" s="38">
        <f t="shared" si="108"/>
        <v>0</v>
      </c>
      <c r="O1232" s="39" t="str">
        <f t="shared" si="112"/>
        <v>Аннотация</v>
      </c>
      <c r="P1232" s="40" t="s">
        <v>1891</v>
      </c>
    </row>
    <row r="1233" spans="1:16" ht="60" x14ac:dyDescent="0.25">
      <c r="A1233" s="51" t="s">
        <v>478</v>
      </c>
      <c r="B1233" s="29" t="s">
        <v>454</v>
      </c>
      <c r="C1233" s="47"/>
      <c r="D1233" s="64">
        <v>701319971</v>
      </c>
      <c r="E1233" s="32" t="s">
        <v>312</v>
      </c>
      <c r="F1233" s="32" t="s">
        <v>1892</v>
      </c>
      <c r="G1233" s="32" t="str">
        <f t="shared" si="111"/>
        <v>Организация и контроль текущей деятельности подчиненного персонала: ЭУМК / Пукалина Н.Н.</v>
      </c>
      <c r="H1233" s="69">
        <v>2025</v>
      </c>
      <c r="I1233" s="41" t="s">
        <v>159</v>
      </c>
      <c r="J1233" s="34"/>
      <c r="K1233" s="42">
        <v>224.4</v>
      </c>
      <c r="L1233" s="34"/>
      <c r="M1233" s="42">
        <v>11199.6</v>
      </c>
      <c r="N1233" s="38">
        <f t="shared" si="108"/>
        <v>0</v>
      </c>
      <c r="O1233" s="39" t="str">
        <f t="shared" si="112"/>
        <v>Аннотация</v>
      </c>
      <c r="P1233" s="40" t="s">
        <v>1893</v>
      </c>
    </row>
    <row r="1234" spans="1:16" ht="45" x14ac:dyDescent="0.25">
      <c r="A1234" s="51" t="s">
        <v>478</v>
      </c>
      <c r="B1234" s="29" t="s">
        <v>454</v>
      </c>
      <c r="C1234" s="47"/>
      <c r="D1234" s="64">
        <v>702319318</v>
      </c>
      <c r="E1234" s="32" t="s">
        <v>238</v>
      </c>
      <c r="F1234" s="32" t="s">
        <v>491</v>
      </c>
      <c r="G1234" s="32" t="str">
        <f t="shared" si="111"/>
        <v>Правовое обеспечение профессиональной деятельности: ЭУМК / Румынина В.В.</v>
      </c>
      <c r="H1234" s="69">
        <v>2025</v>
      </c>
      <c r="I1234" s="41" t="s">
        <v>159</v>
      </c>
      <c r="J1234" s="34"/>
      <c r="K1234" s="42">
        <v>259.2</v>
      </c>
      <c r="L1234" s="34"/>
      <c r="M1234" s="42">
        <v>12950.4</v>
      </c>
      <c r="N1234" s="38">
        <f t="shared" si="108"/>
        <v>0</v>
      </c>
      <c r="O1234" s="39" t="str">
        <f t="shared" si="112"/>
        <v>Аннотация</v>
      </c>
      <c r="P1234" s="40" t="s">
        <v>492</v>
      </c>
    </row>
    <row r="1235" spans="1:16" ht="105" x14ac:dyDescent="0.25">
      <c r="A1235" s="51" t="s">
        <v>478</v>
      </c>
      <c r="B1235" s="29" t="s">
        <v>454</v>
      </c>
      <c r="C1235" s="47"/>
      <c r="D1235" s="64">
        <v>701319427</v>
      </c>
      <c r="E1235" s="32" t="s">
        <v>1822</v>
      </c>
      <c r="F1235" s="32" t="s">
        <v>1894</v>
      </c>
      <c r="G1235" s="32" t="str">
        <f t="shared" si="111"/>
        <v>Организация и ведение процессов приготовления и подготовки к реализации полуфабрикатов для блюд, кулинарных изделий сложного ассортимента: ЭУМК / Самородова И.П.</v>
      </c>
      <c r="H1235" s="69">
        <v>2025</v>
      </c>
      <c r="I1235" s="41" t="s">
        <v>159</v>
      </c>
      <c r="J1235" s="34"/>
      <c r="K1235" s="42">
        <v>186</v>
      </c>
      <c r="L1235" s="34"/>
      <c r="M1235" s="42">
        <v>9300</v>
      </c>
      <c r="N1235" s="38">
        <f t="shared" si="108"/>
        <v>0</v>
      </c>
      <c r="O1235" s="39" t="str">
        <f t="shared" si="112"/>
        <v>Аннотация</v>
      </c>
      <c r="P1235" s="40" t="s">
        <v>1895</v>
      </c>
    </row>
    <row r="1236" spans="1:16" ht="60" x14ac:dyDescent="0.25">
      <c r="A1236" s="51" t="s">
        <v>478</v>
      </c>
      <c r="B1236" s="29" t="s">
        <v>454</v>
      </c>
      <c r="C1236" s="47"/>
      <c r="D1236" s="64">
        <v>702319689</v>
      </c>
      <c r="E1236" s="32" t="s">
        <v>1844</v>
      </c>
      <c r="F1236" s="32" t="s">
        <v>1845</v>
      </c>
      <c r="G1236" s="32" t="str">
        <f t="shared" si="111"/>
        <v>Технология изготовления и оформление миниатюр, маленьких тортов и птифуров: ПУМ / Фролова Г.Г.</v>
      </c>
      <c r="H1236" s="69">
        <v>2025</v>
      </c>
      <c r="I1236" s="41" t="s">
        <v>512</v>
      </c>
      <c r="J1236" s="34"/>
      <c r="K1236" s="42">
        <v>92.399999999999991</v>
      </c>
      <c r="L1236" s="34"/>
      <c r="M1236" s="42">
        <v>4599.5999999999995</v>
      </c>
      <c r="N1236" s="38">
        <f t="shared" si="108"/>
        <v>0</v>
      </c>
      <c r="O1236" s="39" t="str">
        <f t="shared" si="112"/>
        <v>Аннотация</v>
      </c>
      <c r="P1236" s="40" t="s">
        <v>1846</v>
      </c>
    </row>
    <row r="1237" spans="1:16" ht="36" x14ac:dyDescent="0.25">
      <c r="A1237" s="51" t="s">
        <v>478</v>
      </c>
      <c r="B1237" s="29" t="s">
        <v>454</v>
      </c>
      <c r="C1237" s="47"/>
      <c r="D1237" s="64">
        <v>702319480</v>
      </c>
      <c r="E1237" s="32" t="s">
        <v>382</v>
      </c>
      <c r="F1237" s="32" t="s">
        <v>484</v>
      </c>
      <c r="G1237" s="32" t="str">
        <f t="shared" si="111"/>
        <v>Психология общения: ЭУМК / Шеламова Г.М.</v>
      </c>
      <c r="H1237" s="69">
        <v>2025</v>
      </c>
      <c r="I1237" s="41" t="s">
        <v>159</v>
      </c>
      <c r="J1237" s="34"/>
      <c r="K1237" s="42">
        <v>136.79999999999998</v>
      </c>
      <c r="L1237" s="34"/>
      <c r="M1237" s="42">
        <v>6849.5999999999995</v>
      </c>
      <c r="N1237" s="38">
        <f t="shared" si="108"/>
        <v>0</v>
      </c>
      <c r="O1237" s="39" t="str">
        <f t="shared" si="112"/>
        <v>Аннотация</v>
      </c>
      <c r="P1237" s="40" t="s">
        <v>1896</v>
      </c>
    </row>
    <row r="1238" spans="1:16" ht="33.75" x14ac:dyDescent="0.25">
      <c r="A1238" s="51" t="s">
        <v>478</v>
      </c>
      <c r="B1238" s="29" t="s">
        <v>454</v>
      </c>
      <c r="C1238" s="47"/>
      <c r="D1238" s="64">
        <v>703319324</v>
      </c>
      <c r="E1238" s="32" t="s">
        <v>1847</v>
      </c>
      <c r="F1238" s="32" t="s">
        <v>1848</v>
      </c>
      <c r="G1238" s="32" t="str">
        <f t="shared" si="111"/>
        <v>Виртуальный практикум: Повар, кондитер / Шинейд Латам</v>
      </c>
      <c r="H1238" s="69">
        <v>2025</v>
      </c>
      <c r="I1238" s="41" t="s">
        <v>534</v>
      </c>
      <c r="J1238" s="34"/>
      <c r="K1238" s="42">
        <v>864</v>
      </c>
      <c r="L1238" s="34"/>
      <c r="M1238" s="42">
        <v>43200</v>
      </c>
      <c r="N1238" s="38">
        <f t="shared" si="108"/>
        <v>0</v>
      </c>
      <c r="O1238" s="39" t="str">
        <f t="shared" si="112"/>
        <v>Аннотация</v>
      </c>
      <c r="P1238" s="40" t="s">
        <v>1849</v>
      </c>
    </row>
    <row r="1239" spans="1:16" ht="60" x14ac:dyDescent="0.25">
      <c r="A1239" s="51" t="s">
        <v>478</v>
      </c>
      <c r="B1239" s="29" t="s">
        <v>454</v>
      </c>
      <c r="C1239" s="47"/>
      <c r="D1239" s="64">
        <v>702319907</v>
      </c>
      <c r="E1239" s="32" t="s">
        <v>1847</v>
      </c>
      <c r="F1239" s="32" t="s">
        <v>1850</v>
      </c>
      <c r="G1239" s="32" t="str">
        <f t="shared" si="111"/>
        <v>Виртуальный практикум: Приготовление и подготовка к реализации  сладких блюд и десертов / Шинейд Латам</v>
      </c>
      <c r="H1239" s="69">
        <v>2025</v>
      </c>
      <c r="I1239" s="41" t="s">
        <v>534</v>
      </c>
      <c r="J1239" s="34"/>
      <c r="K1239" s="42">
        <v>246</v>
      </c>
      <c r="L1239" s="34"/>
      <c r="M1239" s="42">
        <v>12300</v>
      </c>
      <c r="N1239" s="38">
        <f t="shared" si="108"/>
        <v>0</v>
      </c>
      <c r="O1239" s="39" t="str">
        <f t="shared" si="112"/>
        <v>Аннотация</v>
      </c>
      <c r="P1239" s="40" t="s">
        <v>1851</v>
      </c>
    </row>
    <row r="1240" spans="1:16" ht="60" x14ac:dyDescent="0.25">
      <c r="A1240" s="51" t="s">
        <v>478</v>
      </c>
      <c r="B1240" s="29" t="s">
        <v>454</v>
      </c>
      <c r="C1240" s="47"/>
      <c r="D1240" s="64">
        <v>702319906</v>
      </c>
      <c r="E1240" s="32" t="s">
        <v>1847</v>
      </c>
      <c r="F1240" s="32" t="s">
        <v>1852</v>
      </c>
      <c r="G1240" s="32" t="str">
        <f t="shared" si="111"/>
        <v>Виртуальный практикум: Приготовление и подготовка к реализации бутербродов и холодных закусок / Шинейд Латам</v>
      </c>
      <c r="H1240" s="69">
        <v>2025</v>
      </c>
      <c r="I1240" s="41" t="s">
        <v>534</v>
      </c>
      <c r="J1240" s="34"/>
      <c r="K1240" s="42">
        <v>430.8</v>
      </c>
      <c r="L1240" s="34"/>
      <c r="M1240" s="42">
        <v>21540</v>
      </c>
      <c r="N1240" s="38">
        <f t="shared" si="108"/>
        <v>0</v>
      </c>
      <c r="O1240" s="39" t="str">
        <f t="shared" si="112"/>
        <v>Аннотация</v>
      </c>
      <c r="P1240" s="40" t="s">
        <v>1853</v>
      </c>
    </row>
    <row r="1241" spans="1:16" ht="75" x14ac:dyDescent="0.25">
      <c r="A1241" s="51" t="s">
        <v>478</v>
      </c>
      <c r="B1241" s="29" t="s">
        <v>454</v>
      </c>
      <c r="C1241" s="47"/>
      <c r="D1241" s="64">
        <v>702319900</v>
      </c>
      <c r="E1241" s="32" t="s">
        <v>1847</v>
      </c>
      <c r="F1241" s="32" t="s">
        <v>1854</v>
      </c>
      <c r="G1241" s="32" t="str">
        <f t="shared" si="111"/>
        <v>Виртуальный практикум: Приготовление и подготовка к реализации горячих блюд и гарниров из овощей и грибов / Шинейд Латам</v>
      </c>
      <c r="H1241" s="69">
        <v>2025</v>
      </c>
      <c r="I1241" s="41" t="s">
        <v>534</v>
      </c>
      <c r="J1241" s="34"/>
      <c r="K1241" s="42">
        <v>615.6</v>
      </c>
      <c r="L1241" s="34"/>
      <c r="M1241" s="42">
        <v>30780</v>
      </c>
      <c r="N1241" s="38">
        <f t="shared" si="108"/>
        <v>0</v>
      </c>
      <c r="O1241" s="39" t="str">
        <f t="shared" si="112"/>
        <v>Аннотация</v>
      </c>
      <c r="P1241" s="40" t="s">
        <v>1855</v>
      </c>
    </row>
    <row r="1242" spans="1:16" ht="60" x14ac:dyDescent="0.25">
      <c r="A1242" s="51" t="s">
        <v>478</v>
      </c>
      <c r="B1242" s="29" t="s">
        <v>454</v>
      </c>
      <c r="C1242" s="47"/>
      <c r="D1242" s="64">
        <v>702319904</v>
      </c>
      <c r="E1242" s="32" t="s">
        <v>1847</v>
      </c>
      <c r="F1242" s="32" t="s">
        <v>1856</v>
      </c>
      <c r="G1242" s="32" t="str">
        <f t="shared" si="111"/>
        <v>Виртуальный практикум: Приготовление и подготовка к реализации горячих блюд из домашней птицы / Шинейд Латам</v>
      </c>
      <c r="H1242" s="69">
        <v>2025</v>
      </c>
      <c r="I1242" s="41" t="s">
        <v>534</v>
      </c>
      <c r="J1242" s="34"/>
      <c r="K1242" s="42">
        <v>493.2</v>
      </c>
      <c r="L1242" s="34"/>
      <c r="M1242" s="42">
        <v>24660</v>
      </c>
      <c r="N1242" s="38">
        <f t="shared" si="108"/>
        <v>0</v>
      </c>
      <c r="O1242" s="39" t="str">
        <f t="shared" si="112"/>
        <v>Аннотация</v>
      </c>
      <c r="P1242" s="40" t="s">
        <v>1857</v>
      </c>
    </row>
    <row r="1243" spans="1:16" ht="60" x14ac:dyDescent="0.25">
      <c r="A1243" s="51" t="s">
        <v>478</v>
      </c>
      <c r="B1243" s="29" t="s">
        <v>454</v>
      </c>
      <c r="C1243" s="47"/>
      <c r="D1243" s="64">
        <v>702319903</v>
      </c>
      <c r="E1243" s="32" t="s">
        <v>1847</v>
      </c>
      <c r="F1243" s="32" t="s">
        <v>1858</v>
      </c>
      <c r="G1243" s="32" t="str">
        <f t="shared" si="111"/>
        <v>Виртуальный практикум: Приготовление и подготовка к реализации горячих блюд из мяса / Шинейд Латам</v>
      </c>
      <c r="H1243" s="69">
        <v>2025</v>
      </c>
      <c r="I1243" s="41" t="s">
        <v>534</v>
      </c>
      <c r="J1243" s="34"/>
      <c r="K1243" s="42">
        <v>430.8</v>
      </c>
      <c r="L1243" s="34"/>
      <c r="M1243" s="42">
        <v>21540</v>
      </c>
      <c r="N1243" s="38">
        <f t="shared" si="108"/>
        <v>0</v>
      </c>
      <c r="O1243" s="39" t="str">
        <f t="shared" si="112"/>
        <v>Аннотация</v>
      </c>
      <c r="P1243" s="40" t="s">
        <v>1859</v>
      </c>
    </row>
    <row r="1244" spans="1:16" ht="60" x14ac:dyDescent="0.25">
      <c r="A1244" s="51" t="s">
        <v>478</v>
      </c>
      <c r="B1244" s="29" t="s">
        <v>454</v>
      </c>
      <c r="C1244" s="47"/>
      <c r="D1244" s="64">
        <v>702319902</v>
      </c>
      <c r="E1244" s="32" t="s">
        <v>1847</v>
      </c>
      <c r="F1244" s="32" t="s">
        <v>1860</v>
      </c>
      <c r="G1244" s="32" t="str">
        <f t="shared" si="111"/>
        <v>Виртуальный практикум: Приготовление и подготовка к реализации горячих блюд из рыбы / Шинейд Латам</v>
      </c>
      <c r="H1244" s="69">
        <v>2025</v>
      </c>
      <c r="I1244" s="41" t="s">
        <v>534</v>
      </c>
      <c r="J1244" s="34"/>
      <c r="K1244" s="42">
        <v>554.4</v>
      </c>
      <c r="L1244" s="34"/>
      <c r="M1244" s="42">
        <v>27720</v>
      </c>
      <c r="N1244" s="38">
        <f t="shared" si="108"/>
        <v>0</v>
      </c>
      <c r="O1244" s="39" t="str">
        <f t="shared" si="112"/>
        <v>Аннотация</v>
      </c>
      <c r="P1244" s="40" t="s">
        <v>1861</v>
      </c>
    </row>
    <row r="1245" spans="1:16" ht="75" x14ac:dyDescent="0.25">
      <c r="A1245" s="51" t="s">
        <v>478</v>
      </c>
      <c r="B1245" s="29" t="s">
        <v>454</v>
      </c>
      <c r="C1245" s="47"/>
      <c r="D1245" s="64">
        <v>702319901</v>
      </c>
      <c r="E1245" s="32" t="s">
        <v>1847</v>
      </c>
      <c r="F1245" s="32" t="s">
        <v>1862</v>
      </c>
      <c r="G1245" s="32" t="str">
        <f t="shared" si="111"/>
        <v>Виртуальный практикум: Приготовление и подготовка к реализации горячих блюд из яиц,  макаронных изделий / Шинейд Латам</v>
      </c>
      <c r="H1245" s="69">
        <v>2025</v>
      </c>
      <c r="I1245" s="41" t="s">
        <v>534</v>
      </c>
      <c r="J1245" s="34"/>
      <c r="K1245" s="42">
        <v>184.79999999999998</v>
      </c>
      <c r="L1245" s="34"/>
      <c r="M1245" s="42">
        <v>9240</v>
      </c>
      <c r="N1245" s="38">
        <f t="shared" si="108"/>
        <v>0</v>
      </c>
      <c r="O1245" s="39" t="str">
        <f t="shared" si="112"/>
        <v>Аннотация</v>
      </c>
      <c r="P1245" s="40" t="s">
        <v>1863</v>
      </c>
    </row>
    <row r="1246" spans="1:16" ht="60" x14ac:dyDescent="0.25">
      <c r="A1246" s="51" t="s">
        <v>478</v>
      </c>
      <c r="B1246" s="29" t="s">
        <v>454</v>
      </c>
      <c r="C1246" s="47"/>
      <c r="D1246" s="64">
        <v>702319899</v>
      </c>
      <c r="E1246" s="32" t="s">
        <v>1847</v>
      </c>
      <c r="F1246" s="32" t="s">
        <v>1864</v>
      </c>
      <c r="G1246" s="32" t="str">
        <f t="shared" si="111"/>
        <v>Виртуальный практикум: Приготовление и подготовка к реализации горячих соусов / Шинейд Латам</v>
      </c>
      <c r="H1246" s="69">
        <v>2025</v>
      </c>
      <c r="I1246" s="41" t="s">
        <v>534</v>
      </c>
      <c r="J1246" s="34"/>
      <c r="K1246" s="42">
        <v>308.39999999999998</v>
      </c>
      <c r="L1246" s="34"/>
      <c r="M1246" s="42">
        <v>15420</v>
      </c>
      <c r="N1246" s="38">
        <f t="shared" ref="N1246:N1309" si="113">J1246*K1246+L1246*M1246</f>
        <v>0</v>
      </c>
      <c r="O1246" s="39" t="str">
        <f t="shared" si="112"/>
        <v>Аннотация</v>
      </c>
      <c r="P1246" s="40" t="s">
        <v>1865</v>
      </c>
    </row>
    <row r="1247" spans="1:16" ht="60" x14ac:dyDescent="0.25">
      <c r="A1247" s="51" t="s">
        <v>478</v>
      </c>
      <c r="B1247" s="29" t="s">
        <v>454</v>
      </c>
      <c r="C1247" s="47"/>
      <c r="D1247" s="64">
        <v>702319905</v>
      </c>
      <c r="E1247" s="32" t="s">
        <v>1847</v>
      </c>
      <c r="F1247" s="32" t="s">
        <v>1866</v>
      </c>
      <c r="G1247" s="32" t="str">
        <f t="shared" si="111"/>
        <v>Виртуальный практикум: Приготовление и подготовка к реализации чая и кофе / Шинейд Латам</v>
      </c>
      <c r="H1247" s="69">
        <v>2025</v>
      </c>
      <c r="I1247" s="41" t="s">
        <v>534</v>
      </c>
      <c r="J1247" s="34"/>
      <c r="K1247" s="42">
        <v>739.19999999999993</v>
      </c>
      <c r="L1247" s="34"/>
      <c r="M1247" s="42">
        <v>36960</v>
      </c>
      <c r="N1247" s="38">
        <f t="shared" si="113"/>
        <v>0</v>
      </c>
      <c r="O1247" s="39" t="str">
        <f t="shared" si="112"/>
        <v>Аннотация</v>
      </c>
      <c r="P1247" s="40" t="s">
        <v>1867</v>
      </c>
    </row>
    <row r="1248" spans="1:16" ht="75" x14ac:dyDescent="0.25">
      <c r="A1248" s="51" t="s">
        <v>478</v>
      </c>
      <c r="B1248" s="29" t="s">
        <v>454</v>
      </c>
      <c r="C1248" s="47"/>
      <c r="D1248" s="64">
        <v>702319908</v>
      </c>
      <c r="E1248" s="32" t="s">
        <v>1847</v>
      </c>
      <c r="F1248" s="32" t="s">
        <v>1868</v>
      </c>
      <c r="G1248" s="32" t="str">
        <f t="shared" si="111"/>
        <v>Виртуальный практикум: Приготовление, оформление и подготовка к реализации  хлебобулочных изделий и хлеба / Шинейд Латам</v>
      </c>
      <c r="H1248" s="69">
        <v>2025</v>
      </c>
      <c r="I1248" s="41" t="s">
        <v>534</v>
      </c>
      <c r="J1248" s="34"/>
      <c r="K1248" s="42">
        <v>246</v>
      </c>
      <c r="L1248" s="34"/>
      <c r="M1248" s="42">
        <v>12300</v>
      </c>
      <c r="N1248" s="38">
        <f t="shared" si="113"/>
        <v>0</v>
      </c>
      <c r="O1248" s="39" t="str">
        <f t="shared" si="112"/>
        <v>Аннотация</v>
      </c>
      <c r="P1248" s="40" t="s">
        <v>1869</v>
      </c>
    </row>
    <row r="1249" spans="1:16" ht="60" x14ac:dyDescent="0.25">
      <c r="A1249" s="51" t="s">
        <v>478</v>
      </c>
      <c r="B1249" s="29" t="s">
        <v>454</v>
      </c>
      <c r="C1249" s="47"/>
      <c r="D1249" s="64">
        <v>702319910</v>
      </c>
      <c r="E1249" s="32" t="s">
        <v>1847</v>
      </c>
      <c r="F1249" s="32" t="s">
        <v>1870</v>
      </c>
      <c r="G1249" s="32" t="str">
        <f t="shared" si="111"/>
        <v>Виртуальный практикум: Приготовление, оформление и подготовка к реализации мучных изделий / Шинейд Латам</v>
      </c>
      <c r="H1249" s="69">
        <v>2025</v>
      </c>
      <c r="I1249" s="41" t="s">
        <v>534</v>
      </c>
      <c r="J1249" s="34"/>
      <c r="K1249" s="42">
        <v>123.6</v>
      </c>
      <c r="L1249" s="34"/>
      <c r="M1249" s="42">
        <v>6180</v>
      </c>
      <c r="N1249" s="38">
        <f t="shared" si="113"/>
        <v>0</v>
      </c>
      <c r="O1249" s="39" t="str">
        <f t="shared" si="112"/>
        <v>Аннотация</v>
      </c>
      <c r="P1249" s="40" t="s">
        <v>1871</v>
      </c>
    </row>
    <row r="1250" spans="1:16" ht="75" x14ac:dyDescent="0.25">
      <c r="A1250" s="51" t="s">
        <v>478</v>
      </c>
      <c r="B1250" s="29" t="s">
        <v>454</v>
      </c>
      <c r="C1250" s="47"/>
      <c r="D1250" s="64">
        <v>702319909</v>
      </c>
      <c r="E1250" s="32" t="s">
        <v>1847</v>
      </c>
      <c r="F1250" s="32" t="s">
        <v>1872</v>
      </c>
      <c r="G1250" s="32" t="str">
        <f t="shared" si="111"/>
        <v>Виртуальный практикум: Приготовление, оформление и подготовка к реализации мучных кондитерских изделий / Шинейд Латам</v>
      </c>
      <c r="H1250" s="69">
        <v>2025</v>
      </c>
      <c r="I1250" s="41" t="s">
        <v>534</v>
      </c>
      <c r="J1250" s="34"/>
      <c r="K1250" s="42">
        <v>554.4</v>
      </c>
      <c r="L1250" s="34"/>
      <c r="M1250" s="42">
        <v>27720</v>
      </c>
      <c r="N1250" s="38">
        <f t="shared" si="113"/>
        <v>0</v>
      </c>
      <c r="O1250" s="39" t="str">
        <f t="shared" si="112"/>
        <v>Аннотация</v>
      </c>
      <c r="P1250" s="40" t="s">
        <v>1873</v>
      </c>
    </row>
    <row r="1251" spans="1:16" ht="60" x14ac:dyDescent="0.25">
      <c r="A1251" s="51" t="s">
        <v>478</v>
      </c>
      <c r="B1251" s="29" t="s">
        <v>454</v>
      </c>
      <c r="C1251" s="47"/>
      <c r="D1251" s="64">
        <v>702319692</v>
      </c>
      <c r="E1251" s="32" t="s">
        <v>1377</v>
      </c>
      <c r="F1251" s="32" t="s">
        <v>1378</v>
      </c>
      <c r="G1251" s="32" t="str">
        <f t="shared" si="111"/>
        <v>Технология приготовления пикантных кулинарных и хлебобулочных изделий: ПУМ / Якушева Е.А.</v>
      </c>
      <c r="H1251" s="69">
        <v>2025</v>
      </c>
      <c r="I1251" s="41" t="s">
        <v>512</v>
      </c>
      <c r="J1251" s="34"/>
      <c r="K1251" s="42">
        <v>92.399999999999991</v>
      </c>
      <c r="L1251" s="34"/>
      <c r="M1251" s="42">
        <v>4599.5999999999995</v>
      </c>
      <c r="N1251" s="38">
        <f t="shared" si="113"/>
        <v>0</v>
      </c>
      <c r="O1251" s="39" t="str">
        <f t="shared" si="112"/>
        <v>Аннотация</v>
      </c>
      <c r="P1251" s="40" t="s">
        <v>1379</v>
      </c>
    </row>
    <row r="1252" spans="1:16" ht="75" x14ac:dyDescent="0.25">
      <c r="A1252" s="51" t="s">
        <v>478</v>
      </c>
      <c r="B1252" s="29" t="s">
        <v>455</v>
      </c>
      <c r="C1252" s="47"/>
      <c r="D1252" s="64">
        <v>702319575</v>
      </c>
      <c r="E1252" s="32" t="s">
        <v>1879</v>
      </c>
      <c r="F1252" s="32" t="s">
        <v>1897</v>
      </c>
      <c r="G1252" s="32" t="str">
        <f t="shared" si="111"/>
        <v>Организация и контроль текущей деятельности  работников службы бронирования и продаж: ЭУМК / Ёхина М.А.</v>
      </c>
      <c r="H1252" s="69">
        <v>2025</v>
      </c>
      <c r="I1252" s="41" t="s">
        <v>159</v>
      </c>
      <c r="J1252" s="34"/>
      <c r="K1252" s="42">
        <v>255.6</v>
      </c>
      <c r="L1252" s="34"/>
      <c r="M1252" s="42">
        <v>12800.4</v>
      </c>
      <c r="N1252" s="38">
        <f t="shared" si="113"/>
        <v>0</v>
      </c>
      <c r="O1252" s="39" t="str">
        <f t="shared" ref="O1252:O1257" si="114">HYPERLINK(P1252,"Аннотация")</f>
        <v>Аннотация</v>
      </c>
      <c r="P1252" s="40" t="s">
        <v>1898</v>
      </c>
    </row>
    <row r="1253" spans="1:16" ht="60" x14ac:dyDescent="0.25">
      <c r="A1253" s="51" t="s">
        <v>478</v>
      </c>
      <c r="B1253" s="29" t="s">
        <v>455</v>
      </c>
      <c r="C1253" s="47"/>
      <c r="D1253" s="64">
        <v>702319488</v>
      </c>
      <c r="E1253" s="32" t="s">
        <v>1879</v>
      </c>
      <c r="F1253" s="32" t="s">
        <v>1899</v>
      </c>
      <c r="G1253" s="32" t="str">
        <f t="shared" si="111"/>
        <v>Организация и контроль текущей деятельности работников службы приема и размещения: ЭУМК / Ёхина М.А.</v>
      </c>
      <c r="H1253" s="69">
        <v>2025</v>
      </c>
      <c r="I1253" s="41" t="s">
        <v>159</v>
      </c>
      <c r="J1253" s="34"/>
      <c r="K1253" s="42">
        <v>298.8</v>
      </c>
      <c r="L1253" s="34"/>
      <c r="M1253" s="42">
        <v>14949.599999999999</v>
      </c>
      <c r="N1253" s="38">
        <f t="shared" si="113"/>
        <v>0</v>
      </c>
      <c r="O1253" s="39" t="str">
        <f t="shared" si="114"/>
        <v>Аннотация</v>
      </c>
      <c r="P1253" s="40" t="s">
        <v>1900</v>
      </c>
    </row>
    <row r="1254" spans="1:16" ht="75" x14ac:dyDescent="0.25">
      <c r="A1254" s="51" t="s">
        <v>478</v>
      </c>
      <c r="B1254" s="29" t="s">
        <v>455</v>
      </c>
      <c r="C1254" s="47"/>
      <c r="D1254" s="64">
        <v>701320003</v>
      </c>
      <c r="E1254" s="32" t="s">
        <v>456</v>
      </c>
      <c r="F1254" s="32" t="s">
        <v>1901</v>
      </c>
      <c r="G1254" s="32" t="str">
        <f t="shared" si="111"/>
        <v>Правовое и документационное обеспечение профессиональной деятельности: ЭУМК / Петрова Г.В.</v>
      </c>
      <c r="H1254" s="69">
        <v>2025</v>
      </c>
      <c r="I1254" s="41" t="s">
        <v>159</v>
      </c>
      <c r="J1254" s="34"/>
      <c r="K1254" s="42">
        <v>344.4</v>
      </c>
      <c r="L1254" s="34"/>
      <c r="M1254" s="42">
        <v>17199.599999999999</v>
      </c>
      <c r="N1254" s="38">
        <f t="shared" si="113"/>
        <v>0</v>
      </c>
      <c r="O1254" s="39" t="str">
        <f t="shared" si="114"/>
        <v>Аннотация</v>
      </c>
      <c r="P1254" s="40" t="s">
        <v>1902</v>
      </c>
    </row>
    <row r="1255" spans="1:16" ht="45" x14ac:dyDescent="0.25">
      <c r="A1255" s="51" t="s">
        <v>478</v>
      </c>
      <c r="B1255" s="29" t="s">
        <v>455</v>
      </c>
      <c r="C1255" s="47"/>
      <c r="D1255" s="64">
        <v>702320032</v>
      </c>
      <c r="E1255" s="32" t="s">
        <v>452</v>
      </c>
      <c r="F1255" s="32" t="s">
        <v>1903</v>
      </c>
      <c r="G1255" s="32" t="str">
        <f t="shared" si="111"/>
        <v>Менеджмент и управление персоналом в гостиничном сервисе: ЭУМК / Полевая М.В.</v>
      </c>
      <c r="H1255" s="69">
        <v>2025</v>
      </c>
      <c r="I1255" s="41" t="s">
        <v>159</v>
      </c>
      <c r="J1255" s="34"/>
      <c r="K1255" s="42">
        <v>241.2</v>
      </c>
      <c r="L1255" s="34"/>
      <c r="M1255" s="42">
        <v>12050.4</v>
      </c>
      <c r="N1255" s="38">
        <f t="shared" si="113"/>
        <v>0</v>
      </c>
      <c r="O1255" s="39" t="str">
        <f t="shared" si="114"/>
        <v>Аннотация</v>
      </c>
      <c r="P1255" s="40" t="s">
        <v>1904</v>
      </c>
    </row>
    <row r="1256" spans="1:16" ht="75" x14ac:dyDescent="0.25">
      <c r="A1256" s="51" t="s">
        <v>478</v>
      </c>
      <c r="B1256" s="29" t="s">
        <v>455</v>
      </c>
      <c r="C1256" s="47"/>
      <c r="D1256" s="64">
        <v>702319694</v>
      </c>
      <c r="E1256" s="32" t="s">
        <v>199</v>
      </c>
      <c r="F1256" s="32" t="s">
        <v>1905</v>
      </c>
      <c r="G1256" s="32" t="str">
        <f t="shared" si="111"/>
        <v>Организация и контроль текущей деятельности работников службы обслуживания и эксплуатации номерного фонда: ЭУМК / Потапова И.И.</v>
      </c>
      <c r="H1256" s="69">
        <v>2025</v>
      </c>
      <c r="I1256" s="41" t="s">
        <v>159</v>
      </c>
      <c r="J1256" s="34"/>
      <c r="K1256" s="42">
        <v>348</v>
      </c>
      <c r="L1256" s="34"/>
      <c r="M1256" s="42">
        <v>17400</v>
      </c>
      <c r="N1256" s="38">
        <f t="shared" si="113"/>
        <v>0</v>
      </c>
      <c r="O1256" s="39" t="str">
        <f t="shared" si="114"/>
        <v>Аннотация</v>
      </c>
      <c r="P1256" s="40" t="s">
        <v>1906</v>
      </c>
    </row>
    <row r="1257" spans="1:16" ht="36" x14ac:dyDescent="0.25">
      <c r="A1257" s="51" t="s">
        <v>478</v>
      </c>
      <c r="B1257" s="29" t="s">
        <v>455</v>
      </c>
      <c r="C1257" s="47"/>
      <c r="D1257" s="64">
        <v>702319675</v>
      </c>
      <c r="E1257" s="32" t="s">
        <v>457</v>
      </c>
      <c r="F1257" s="32" t="s">
        <v>1907</v>
      </c>
      <c r="G1257" s="32" t="str">
        <f t="shared" si="111"/>
        <v>Основы маркетинга гостиничных услуг: ЭУМК / Соколова С.В.</v>
      </c>
      <c r="H1257" s="69">
        <v>2025</v>
      </c>
      <c r="I1257" s="41" t="s">
        <v>159</v>
      </c>
      <c r="J1257" s="34"/>
      <c r="K1257" s="42">
        <v>237.6</v>
      </c>
      <c r="L1257" s="34"/>
      <c r="M1257" s="42">
        <v>11900.4</v>
      </c>
      <c r="N1257" s="38">
        <f t="shared" si="113"/>
        <v>0</v>
      </c>
      <c r="O1257" s="39" t="str">
        <f t="shared" si="114"/>
        <v>Аннотация</v>
      </c>
      <c r="P1257" s="40" t="s">
        <v>1908</v>
      </c>
    </row>
    <row r="1258" spans="1:16" ht="60" x14ac:dyDescent="0.25">
      <c r="A1258" s="51" t="s">
        <v>478</v>
      </c>
      <c r="B1258" s="29" t="s">
        <v>458</v>
      </c>
      <c r="C1258" s="47"/>
      <c r="D1258" s="64">
        <v>701320572</v>
      </c>
      <c r="E1258" s="32" t="s">
        <v>1874</v>
      </c>
      <c r="F1258" s="32" t="s">
        <v>1909</v>
      </c>
      <c r="G1258" s="32" t="str">
        <f t="shared" ref="G1258:G1299" si="115">F1258 &amp; " / " &amp; E1258</f>
        <v>Выполнение гигиенической чистки лица, шеи и зоны декольте различными способами: ПУМ / Адулова И.В.</v>
      </c>
      <c r="H1258" s="69">
        <v>2025</v>
      </c>
      <c r="I1258" s="41" t="s">
        <v>512</v>
      </c>
      <c r="J1258" s="34"/>
      <c r="K1258" s="42">
        <v>92.399999999999991</v>
      </c>
      <c r="L1258" s="34"/>
      <c r="M1258" s="42">
        <v>4599.5999999999995</v>
      </c>
      <c r="N1258" s="38">
        <f t="shared" si="113"/>
        <v>0</v>
      </c>
      <c r="O1258" s="39" t="str">
        <f t="shared" ref="O1258:O1299" si="116">HYPERLINK(P1258,"Аннотация")</f>
        <v>Аннотация</v>
      </c>
      <c r="P1258" s="40" t="s">
        <v>1910</v>
      </c>
    </row>
    <row r="1259" spans="1:16" ht="45" x14ac:dyDescent="0.25">
      <c r="A1259" s="51" t="s">
        <v>478</v>
      </c>
      <c r="B1259" s="29" t="s">
        <v>458</v>
      </c>
      <c r="C1259" s="47"/>
      <c r="D1259" s="64">
        <v>701320562</v>
      </c>
      <c r="E1259" s="32" t="s">
        <v>1874</v>
      </c>
      <c r="F1259" s="32" t="s">
        <v>1911</v>
      </c>
      <c r="G1259" s="32" t="str">
        <f t="shared" si="115"/>
        <v>Выполнение косметического массажа лица, шеи и зоны декольте: ПУМ / Адулова И.В.</v>
      </c>
      <c r="H1259" s="69">
        <v>2025</v>
      </c>
      <c r="I1259" s="41" t="s">
        <v>512</v>
      </c>
      <c r="J1259" s="34"/>
      <c r="K1259" s="42">
        <v>153.6</v>
      </c>
      <c r="L1259" s="34"/>
      <c r="M1259" s="42">
        <v>7700.4</v>
      </c>
      <c r="N1259" s="38">
        <f t="shared" si="113"/>
        <v>0</v>
      </c>
      <c r="O1259" s="39" t="str">
        <f t="shared" si="116"/>
        <v>Аннотация</v>
      </c>
      <c r="P1259" s="40" t="s">
        <v>1912</v>
      </c>
    </row>
    <row r="1260" spans="1:16" ht="60" x14ac:dyDescent="0.25">
      <c r="A1260" s="51" t="s">
        <v>478</v>
      </c>
      <c r="B1260" s="29" t="s">
        <v>458</v>
      </c>
      <c r="C1260" s="47"/>
      <c r="D1260" s="64">
        <v>701320563</v>
      </c>
      <c r="E1260" s="32" t="s">
        <v>1874</v>
      </c>
      <c r="F1260" s="32" t="s">
        <v>1913</v>
      </c>
      <c r="G1260" s="32" t="str">
        <f t="shared" si="115"/>
        <v>Выполнение различных косметических масок для лица, шеи и зоны декольте: ПУМ / Адулова И.В.</v>
      </c>
      <c r="H1260" s="69">
        <v>2025</v>
      </c>
      <c r="I1260" s="41" t="s">
        <v>512</v>
      </c>
      <c r="J1260" s="34"/>
      <c r="K1260" s="42">
        <v>92.399999999999991</v>
      </c>
      <c r="L1260" s="34"/>
      <c r="M1260" s="42">
        <v>4599.5999999999995</v>
      </c>
      <c r="N1260" s="38">
        <f t="shared" si="113"/>
        <v>0</v>
      </c>
      <c r="O1260" s="39" t="str">
        <f t="shared" si="116"/>
        <v>Аннотация</v>
      </c>
      <c r="P1260" s="40" t="s">
        <v>1914</v>
      </c>
    </row>
    <row r="1261" spans="1:16" ht="45" x14ac:dyDescent="0.25">
      <c r="A1261" s="51" t="s">
        <v>478</v>
      </c>
      <c r="B1261" s="29" t="s">
        <v>458</v>
      </c>
      <c r="C1261" s="47"/>
      <c r="D1261" s="64">
        <v>701320556</v>
      </c>
      <c r="E1261" s="32" t="s">
        <v>1874</v>
      </c>
      <c r="F1261" s="32" t="s">
        <v>1915</v>
      </c>
      <c r="G1261" s="32" t="str">
        <f t="shared" si="115"/>
        <v>Окраска бровей и ресниц, коррекция формы бровей: ПУМ / Адулова И.В.</v>
      </c>
      <c r="H1261" s="69">
        <v>2025</v>
      </c>
      <c r="I1261" s="41" t="s">
        <v>512</v>
      </c>
      <c r="J1261" s="34"/>
      <c r="K1261" s="42">
        <v>92.399999999999991</v>
      </c>
      <c r="L1261" s="34"/>
      <c r="M1261" s="42">
        <v>4599.5999999999995</v>
      </c>
      <c r="N1261" s="38">
        <f t="shared" si="113"/>
        <v>0</v>
      </c>
      <c r="O1261" s="39" t="str">
        <f t="shared" si="116"/>
        <v>Аннотация</v>
      </c>
      <c r="P1261" s="40" t="s">
        <v>1916</v>
      </c>
    </row>
    <row r="1262" spans="1:16" ht="36" x14ac:dyDescent="0.25">
      <c r="A1262" s="51" t="s">
        <v>478</v>
      </c>
      <c r="B1262" s="29" t="s">
        <v>458</v>
      </c>
      <c r="C1262" s="47"/>
      <c r="D1262" s="64">
        <v>702319844</v>
      </c>
      <c r="E1262" s="32" t="s">
        <v>1874</v>
      </c>
      <c r="F1262" s="32" t="s">
        <v>1917</v>
      </c>
      <c r="G1262" s="32" t="str">
        <f t="shared" si="115"/>
        <v>Технология косметических услуг: ЭУМК / Адулова И.В.</v>
      </c>
      <c r="H1262" s="69">
        <v>2025</v>
      </c>
      <c r="I1262" s="41" t="s">
        <v>159</v>
      </c>
      <c r="J1262" s="34"/>
      <c r="K1262" s="42">
        <v>354</v>
      </c>
      <c r="L1262" s="34"/>
      <c r="M1262" s="42">
        <v>17700</v>
      </c>
      <c r="N1262" s="38">
        <f t="shared" si="113"/>
        <v>0</v>
      </c>
      <c r="O1262" s="39" t="str">
        <f t="shared" si="116"/>
        <v>Аннотация</v>
      </c>
      <c r="P1262" s="40" t="s">
        <v>1918</v>
      </c>
    </row>
    <row r="1263" spans="1:16" ht="60" x14ac:dyDescent="0.25">
      <c r="A1263" s="51" t="s">
        <v>478</v>
      </c>
      <c r="B1263" s="29" t="s">
        <v>458</v>
      </c>
      <c r="C1263" s="47"/>
      <c r="D1263" s="64">
        <v>701320564</v>
      </c>
      <c r="E1263" s="32" t="s">
        <v>1874</v>
      </c>
      <c r="F1263" s="32" t="s">
        <v>1919</v>
      </c>
      <c r="G1263" s="32" t="str">
        <f t="shared" si="115"/>
        <v>Эстетическая коррекция волосяного покрова лица, шеи и зоны декольте различными способами: ПУМ / Адулова И.В.</v>
      </c>
      <c r="H1263" s="69">
        <v>2025</v>
      </c>
      <c r="I1263" s="41" t="s">
        <v>512</v>
      </c>
      <c r="J1263" s="34"/>
      <c r="K1263" s="42">
        <v>92.399999999999991</v>
      </c>
      <c r="L1263" s="34"/>
      <c r="M1263" s="42">
        <v>4599.5999999999995</v>
      </c>
      <c r="N1263" s="38">
        <f t="shared" si="113"/>
        <v>0</v>
      </c>
      <c r="O1263" s="39" t="str">
        <f t="shared" si="116"/>
        <v>Аннотация</v>
      </c>
      <c r="P1263" s="40" t="s">
        <v>1920</v>
      </c>
    </row>
    <row r="1264" spans="1:16" ht="75" x14ac:dyDescent="0.25">
      <c r="A1264" s="51" t="s">
        <v>478</v>
      </c>
      <c r="B1264" s="29" t="s">
        <v>458</v>
      </c>
      <c r="C1264" s="47"/>
      <c r="D1264" s="64">
        <v>701320490</v>
      </c>
      <c r="E1264" s="32" t="s">
        <v>1921</v>
      </c>
      <c r="F1264" s="32" t="s">
        <v>1922</v>
      </c>
      <c r="G1264" s="32" t="str">
        <f t="shared" si="115"/>
        <v>Виртуальный комплекс для подготовки к демонстрационному экзамену по компетенции «Парикмахерское искусство» / Акимова Е.А.</v>
      </c>
      <c r="H1264" s="69">
        <v>2025</v>
      </c>
      <c r="I1264" s="41" t="s">
        <v>538</v>
      </c>
      <c r="J1264" s="34"/>
      <c r="K1264" s="42">
        <v>504</v>
      </c>
      <c r="L1264" s="34"/>
      <c r="M1264" s="42">
        <v>25200</v>
      </c>
      <c r="N1264" s="38">
        <f t="shared" si="113"/>
        <v>0</v>
      </c>
      <c r="O1264" s="39" t="str">
        <f t="shared" si="116"/>
        <v>Аннотация</v>
      </c>
      <c r="P1264" s="40" t="s">
        <v>1923</v>
      </c>
    </row>
    <row r="1265" spans="1:16" ht="45" x14ac:dyDescent="0.25">
      <c r="A1265" s="51" t="s">
        <v>478</v>
      </c>
      <c r="B1265" s="29" t="s">
        <v>458</v>
      </c>
      <c r="C1265" s="47"/>
      <c r="D1265" s="64">
        <v>702319515</v>
      </c>
      <c r="E1265" s="32" t="s">
        <v>1924</v>
      </c>
      <c r="F1265" s="32" t="s">
        <v>1925</v>
      </c>
      <c r="G1265" s="32" t="str">
        <f t="shared" si="115"/>
        <v>Материаловедение для парикмахеров: ЭУМК / Безбородова Е.И.</v>
      </c>
      <c r="H1265" s="69">
        <v>2025</v>
      </c>
      <c r="I1265" s="41" t="s">
        <v>159</v>
      </c>
      <c r="J1265" s="34"/>
      <c r="K1265" s="42">
        <v>112.8</v>
      </c>
      <c r="L1265" s="34"/>
      <c r="M1265" s="42">
        <v>5649.5999999999995</v>
      </c>
      <c r="N1265" s="38">
        <f t="shared" si="113"/>
        <v>0</v>
      </c>
      <c r="O1265" s="39" t="str">
        <f t="shared" si="116"/>
        <v>Аннотация</v>
      </c>
      <c r="P1265" s="40" t="s">
        <v>1926</v>
      </c>
    </row>
    <row r="1266" spans="1:16" ht="45" x14ac:dyDescent="0.25">
      <c r="A1266" s="51" t="s">
        <v>478</v>
      </c>
      <c r="B1266" s="29" t="s">
        <v>458</v>
      </c>
      <c r="C1266" s="47"/>
      <c r="D1266" s="64">
        <v>701319843</v>
      </c>
      <c r="E1266" s="32" t="s">
        <v>1625</v>
      </c>
      <c r="F1266" s="32" t="s">
        <v>1626</v>
      </c>
      <c r="G1266" s="32" t="str">
        <f t="shared" si="115"/>
        <v>Основы микробиологии и иммунологии: ЭУМК / Бойченко М.Н.</v>
      </c>
      <c r="H1266" s="69">
        <v>2025</v>
      </c>
      <c r="I1266" s="41" t="s">
        <v>159</v>
      </c>
      <c r="J1266" s="34"/>
      <c r="K1266" s="42">
        <v>319.2</v>
      </c>
      <c r="L1266" s="34"/>
      <c r="M1266" s="42">
        <v>15950.4</v>
      </c>
      <c r="N1266" s="38">
        <f t="shared" si="113"/>
        <v>0</v>
      </c>
      <c r="O1266" s="39" t="str">
        <f t="shared" si="116"/>
        <v>Аннотация</v>
      </c>
      <c r="P1266" s="40" t="s">
        <v>1627</v>
      </c>
    </row>
    <row r="1267" spans="1:16" ht="45" x14ac:dyDescent="0.25">
      <c r="A1267" s="51" t="s">
        <v>478</v>
      </c>
      <c r="B1267" s="29" t="s">
        <v>458</v>
      </c>
      <c r="C1267" s="47"/>
      <c r="D1267" s="64">
        <v>701319843</v>
      </c>
      <c r="E1267" s="32" t="s">
        <v>1625</v>
      </c>
      <c r="F1267" s="32" t="s">
        <v>1626</v>
      </c>
      <c r="G1267" s="32" t="str">
        <f t="shared" si="115"/>
        <v>Основы микробиологии и иммунологии: ЭУМК / Бойченко М.Н.</v>
      </c>
      <c r="H1267" s="69">
        <v>2025</v>
      </c>
      <c r="I1267" s="41" t="s">
        <v>159</v>
      </c>
      <c r="J1267" s="34"/>
      <c r="K1267" s="42">
        <v>319.2</v>
      </c>
      <c r="L1267" s="34"/>
      <c r="M1267" s="42">
        <v>15950.4</v>
      </c>
      <c r="N1267" s="38">
        <f t="shared" si="113"/>
        <v>0</v>
      </c>
      <c r="O1267" s="39" t="str">
        <f t="shared" si="116"/>
        <v>Аннотация</v>
      </c>
      <c r="P1267" s="40" t="s">
        <v>1627</v>
      </c>
    </row>
    <row r="1268" spans="1:16" ht="60" x14ac:dyDescent="0.25">
      <c r="A1268" s="51" t="s">
        <v>478</v>
      </c>
      <c r="B1268" s="29" t="s">
        <v>458</v>
      </c>
      <c r="C1268" s="47"/>
      <c r="D1268" s="64">
        <v>702319829</v>
      </c>
      <c r="E1268" s="32" t="s">
        <v>1927</v>
      </c>
      <c r="F1268" s="32" t="s">
        <v>1928</v>
      </c>
      <c r="G1268" s="32" t="str">
        <f t="shared" si="115"/>
        <v>Волосы: классификация, особенности. Выбор стиля и способа прически (стрижки) / Бродникова Е.В.</v>
      </c>
      <c r="H1268" s="69">
        <v>2025</v>
      </c>
      <c r="I1268" s="41" t="s">
        <v>512</v>
      </c>
      <c r="J1268" s="34"/>
      <c r="K1268" s="42">
        <v>61.199999999999996</v>
      </c>
      <c r="L1268" s="34"/>
      <c r="M1268" s="42">
        <v>3050.4</v>
      </c>
      <c r="N1268" s="38">
        <f t="shared" si="113"/>
        <v>0</v>
      </c>
      <c r="O1268" s="39" t="str">
        <f t="shared" si="116"/>
        <v>Аннотация</v>
      </c>
      <c r="P1268" s="40" t="s">
        <v>1929</v>
      </c>
    </row>
    <row r="1269" spans="1:16" ht="45" x14ac:dyDescent="0.25">
      <c r="A1269" s="51" t="s">
        <v>478</v>
      </c>
      <c r="B1269" s="29" t="s">
        <v>458</v>
      </c>
      <c r="C1269" s="47"/>
      <c r="D1269" s="64">
        <v>702319654</v>
      </c>
      <c r="E1269" s="32" t="s">
        <v>1927</v>
      </c>
      <c r="F1269" s="32" t="s">
        <v>1930</v>
      </c>
      <c r="G1269" s="32" t="str">
        <f t="shared" si="115"/>
        <v>Выполнение стрижки и окрашивания накладных прядей: ПУМ / Бродникова Е.В.</v>
      </c>
      <c r="H1269" s="69">
        <v>2025</v>
      </c>
      <c r="I1269" s="41" t="s">
        <v>512</v>
      </c>
      <c r="J1269" s="34"/>
      <c r="K1269" s="42">
        <v>61.199999999999996</v>
      </c>
      <c r="L1269" s="34"/>
      <c r="M1269" s="42">
        <v>3050.4</v>
      </c>
      <c r="N1269" s="38">
        <f t="shared" si="113"/>
        <v>0</v>
      </c>
      <c r="O1269" s="39" t="str">
        <f t="shared" si="116"/>
        <v>Аннотация</v>
      </c>
      <c r="P1269" s="40" t="s">
        <v>1931</v>
      </c>
    </row>
    <row r="1270" spans="1:16" ht="45" x14ac:dyDescent="0.25">
      <c r="A1270" s="51" t="s">
        <v>478</v>
      </c>
      <c r="B1270" s="29" t="s">
        <v>458</v>
      </c>
      <c r="C1270" s="47"/>
      <c r="D1270" s="64">
        <v>702319653</v>
      </c>
      <c r="E1270" s="32" t="s">
        <v>1927</v>
      </c>
      <c r="F1270" s="32" t="s">
        <v>1932</v>
      </c>
      <c r="G1270" s="32" t="str">
        <f t="shared" si="115"/>
        <v>Коммуникации и забота о клиенте для компетенции "Парикмахерское искусство" / Бродникова Е.В.</v>
      </c>
      <c r="H1270" s="69">
        <v>2025</v>
      </c>
      <c r="I1270" s="41" t="s">
        <v>512</v>
      </c>
      <c r="J1270" s="34"/>
      <c r="K1270" s="42">
        <v>61.199999999999996</v>
      </c>
      <c r="L1270" s="34"/>
      <c r="M1270" s="42">
        <v>3050.4</v>
      </c>
      <c r="N1270" s="38">
        <f t="shared" si="113"/>
        <v>0</v>
      </c>
      <c r="O1270" s="39" t="str">
        <f t="shared" si="116"/>
        <v>Аннотация</v>
      </c>
      <c r="P1270" s="40" t="s">
        <v>1933</v>
      </c>
    </row>
    <row r="1271" spans="1:16" ht="45" x14ac:dyDescent="0.25">
      <c r="A1271" s="51" t="s">
        <v>478</v>
      </c>
      <c r="B1271" s="29" t="s">
        <v>458</v>
      </c>
      <c r="C1271" s="47"/>
      <c r="D1271" s="64">
        <v>702320203</v>
      </c>
      <c r="E1271" s="32" t="s">
        <v>1927</v>
      </c>
      <c r="F1271" s="32" t="s">
        <v>1934</v>
      </c>
      <c r="G1271" s="32" t="str">
        <f t="shared" si="115"/>
        <v>Онлайн-курс: Мужские традиционные классические стрижки / Бродникова Е.В.</v>
      </c>
      <c r="H1271" s="69">
        <v>2025</v>
      </c>
      <c r="I1271" s="41" t="s">
        <v>480</v>
      </c>
      <c r="J1271" s="34"/>
      <c r="K1271" s="42">
        <v>334.8</v>
      </c>
      <c r="L1271" s="34"/>
      <c r="M1271" s="42">
        <v>16740</v>
      </c>
      <c r="N1271" s="38">
        <f t="shared" si="113"/>
        <v>0</v>
      </c>
      <c r="O1271" s="39" t="str">
        <f t="shared" si="116"/>
        <v>Аннотация</v>
      </c>
      <c r="P1271" s="40" t="s">
        <v>1935</v>
      </c>
    </row>
    <row r="1272" spans="1:16" ht="45" x14ac:dyDescent="0.25">
      <c r="A1272" s="51" t="s">
        <v>478</v>
      </c>
      <c r="B1272" s="29" t="s">
        <v>458</v>
      </c>
      <c r="C1272" s="47"/>
      <c r="D1272" s="64">
        <v>702319655</v>
      </c>
      <c r="E1272" s="32" t="s">
        <v>1927</v>
      </c>
      <c r="F1272" s="32" t="s">
        <v>1936</v>
      </c>
      <c r="G1272" s="32" t="str">
        <f t="shared" si="115"/>
        <v>Стрижка и бритьё волос на лице и дизайн бороды: ПУМ / Бродникова Е.В.</v>
      </c>
      <c r="H1272" s="69">
        <v>2025</v>
      </c>
      <c r="I1272" s="41" t="s">
        <v>512</v>
      </c>
      <c r="J1272" s="34"/>
      <c r="K1272" s="42">
        <v>61.199999999999996</v>
      </c>
      <c r="L1272" s="34"/>
      <c r="M1272" s="42">
        <v>3050.4</v>
      </c>
      <c r="N1272" s="38">
        <f t="shared" si="113"/>
        <v>0</v>
      </c>
      <c r="O1272" s="39" t="str">
        <f t="shared" si="116"/>
        <v>Аннотация</v>
      </c>
      <c r="P1272" s="40" t="s">
        <v>1937</v>
      </c>
    </row>
    <row r="1273" spans="1:16" ht="45" x14ac:dyDescent="0.25">
      <c r="A1273" s="51" t="s">
        <v>478</v>
      </c>
      <c r="B1273" s="29" t="s">
        <v>458</v>
      </c>
      <c r="C1273" s="47"/>
      <c r="D1273" s="64">
        <v>701319860</v>
      </c>
      <c r="E1273" s="32" t="s">
        <v>1875</v>
      </c>
      <c r="F1273" s="32" t="s">
        <v>1938</v>
      </c>
      <c r="G1273" s="32" t="str">
        <f t="shared" si="115"/>
        <v>Выполнение комплекса косметических услуг по уходу за телом: ЭУМК / Бурцевский А.В.</v>
      </c>
      <c r="H1273" s="69">
        <v>2025</v>
      </c>
      <c r="I1273" s="41" t="s">
        <v>159</v>
      </c>
      <c r="J1273" s="34"/>
      <c r="K1273" s="42">
        <v>279.59999999999997</v>
      </c>
      <c r="L1273" s="34"/>
      <c r="M1273" s="42">
        <v>14000.4</v>
      </c>
      <c r="N1273" s="38">
        <f t="shared" si="113"/>
        <v>0</v>
      </c>
      <c r="O1273" s="39" t="str">
        <f t="shared" si="116"/>
        <v>Аннотация</v>
      </c>
      <c r="P1273" s="40" t="s">
        <v>1939</v>
      </c>
    </row>
    <row r="1274" spans="1:16" ht="45" x14ac:dyDescent="0.25">
      <c r="A1274" s="51" t="s">
        <v>478</v>
      </c>
      <c r="B1274" s="29" t="s">
        <v>458</v>
      </c>
      <c r="C1274" s="47"/>
      <c r="D1274" s="64">
        <v>701320566</v>
      </c>
      <c r="E1274" s="32" t="s">
        <v>1875</v>
      </c>
      <c r="F1274" s="32" t="s">
        <v>1940</v>
      </c>
      <c r="G1274" s="32" t="str">
        <f t="shared" si="115"/>
        <v>Выполнение косметического массажа тела либо его отдельных частей: ПУМ / Бурцевский А.В.</v>
      </c>
      <c r="H1274" s="69">
        <v>2025</v>
      </c>
      <c r="I1274" s="41" t="s">
        <v>512</v>
      </c>
      <c r="J1274" s="34"/>
      <c r="K1274" s="42">
        <v>123.6</v>
      </c>
      <c r="L1274" s="34"/>
      <c r="M1274" s="42">
        <v>6200.4</v>
      </c>
      <c r="N1274" s="38">
        <f t="shared" si="113"/>
        <v>0</v>
      </c>
      <c r="O1274" s="39" t="str">
        <f t="shared" si="116"/>
        <v>Аннотация</v>
      </c>
      <c r="P1274" s="40" t="s">
        <v>1941</v>
      </c>
    </row>
    <row r="1275" spans="1:16" ht="45" x14ac:dyDescent="0.25">
      <c r="A1275" s="51" t="s">
        <v>478</v>
      </c>
      <c r="B1275" s="29" t="s">
        <v>458</v>
      </c>
      <c r="C1275" s="47"/>
      <c r="D1275" s="64">
        <v>701320565</v>
      </c>
      <c r="E1275" s="32" t="s">
        <v>1875</v>
      </c>
      <c r="F1275" s="32" t="s">
        <v>1942</v>
      </c>
      <c r="G1275" s="32" t="str">
        <f t="shared" si="115"/>
        <v>Выполнение очищающих процедур для тела либо его отдельных частей: ПУМ / Бурцевский А.В.</v>
      </c>
      <c r="H1275" s="69">
        <v>2025</v>
      </c>
      <c r="I1275" s="41" t="s">
        <v>512</v>
      </c>
      <c r="J1275" s="34"/>
      <c r="K1275" s="42">
        <v>123.6</v>
      </c>
      <c r="L1275" s="34"/>
      <c r="M1275" s="42">
        <v>6200.4</v>
      </c>
      <c r="N1275" s="38">
        <f t="shared" si="113"/>
        <v>0</v>
      </c>
      <c r="O1275" s="39" t="str">
        <f t="shared" si="116"/>
        <v>Аннотация</v>
      </c>
      <c r="P1275" s="40" t="s">
        <v>1943</v>
      </c>
    </row>
    <row r="1276" spans="1:16" ht="60" x14ac:dyDescent="0.25">
      <c r="A1276" s="51" t="s">
        <v>478</v>
      </c>
      <c r="B1276" s="29" t="s">
        <v>458</v>
      </c>
      <c r="C1276" s="47"/>
      <c r="D1276" s="64">
        <v>701320567</v>
      </c>
      <c r="E1276" s="32" t="s">
        <v>1875</v>
      </c>
      <c r="F1276" s="32" t="s">
        <v>1944</v>
      </c>
      <c r="G1276" s="32" t="str">
        <f t="shared" si="115"/>
        <v>Выполнение различных видов обертывания тела либо его отдельных частей: ПУМ / Бурцевский А.В.</v>
      </c>
      <c r="H1276" s="69">
        <v>2025</v>
      </c>
      <c r="I1276" s="41" t="s">
        <v>512</v>
      </c>
      <c r="J1276" s="34"/>
      <c r="K1276" s="42">
        <v>123.6</v>
      </c>
      <c r="L1276" s="34"/>
      <c r="M1276" s="42">
        <v>6200.4</v>
      </c>
      <c r="N1276" s="38">
        <f t="shared" si="113"/>
        <v>0</v>
      </c>
      <c r="O1276" s="39" t="str">
        <f t="shared" si="116"/>
        <v>Аннотация</v>
      </c>
      <c r="P1276" s="40" t="s">
        <v>1945</v>
      </c>
    </row>
    <row r="1277" spans="1:16" ht="90" x14ac:dyDescent="0.25">
      <c r="A1277" s="51" t="s">
        <v>478</v>
      </c>
      <c r="B1277" s="29" t="s">
        <v>458</v>
      </c>
      <c r="C1277" s="47"/>
      <c r="D1277" s="64">
        <v>701320568</v>
      </c>
      <c r="E1277" s="32" t="s">
        <v>1875</v>
      </c>
      <c r="F1277" s="32" t="s">
        <v>1946</v>
      </c>
      <c r="G1277" s="32" t="str">
        <f t="shared" si="115"/>
        <v>Эстетическая коррекция волосяного покрова частей тела (голень, бедро, подмышечные впадины, область бикини) различными способами: ПУМ / Бурцевский А.В.</v>
      </c>
      <c r="H1277" s="69">
        <v>2025</v>
      </c>
      <c r="I1277" s="41" t="s">
        <v>512</v>
      </c>
      <c r="J1277" s="34"/>
      <c r="K1277" s="42">
        <v>123.6</v>
      </c>
      <c r="L1277" s="34"/>
      <c r="M1277" s="42">
        <v>6200.4</v>
      </c>
      <c r="N1277" s="38">
        <f t="shared" si="113"/>
        <v>0</v>
      </c>
      <c r="O1277" s="39" t="str">
        <f t="shared" si="116"/>
        <v>Аннотация</v>
      </c>
      <c r="P1277" s="40" t="s">
        <v>1947</v>
      </c>
    </row>
    <row r="1278" spans="1:16" ht="60" x14ac:dyDescent="0.25">
      <c r="A1278" s="51" t="s">
        <v>478</v>
      </c>
      <c r="B1278" s="29" t="s">
        <v>458</v>
      </c>
      <c r="C1278" s="47"/>
      <c r="D1278" s="64">
        <v>701320007</v>
      </c>
      <c r="E1278" s="32" t="s">
        <v>1876</v>
      </c>
      <c r="F1278" s="32" t="s">
        <v>1948</v>
      </c>
      <c r="G1278" s="32" t="str">
        <f t="shared" si="115"/>
        <v>Технология выполнения постижерных изделий из натуральных и искусственных волос: ЭУМК / Васильева Н.И.</v>
      </c>
      <c r="H1278" s="69">
        <v>2025</v>
      </c>
      <c r="I1278" s="41" t="s">
        <v>159</v>
      </c>
      <c r="J1278" s="34"/>
      <c r="K1278" s="42">
        <v>266.39999999999998</v>
      </c>
      <c r="L1278" s="34"/>
      <c r="M1278" s="42">
        <v>13299.6</v>
      </c>
      <c r="N1278" s="38">
        <f t="shared" si="113"/>
        <v>0</v>
      </c>
      <c r="O1278" s="39" t="str">
        <f t="shared" si="116"/>
        <v>Аннотация</v>
      </c>
      <c r="P1278" s="40" t="s">
        <v>1949</v>
      </c>
    </row>
    <row r="1279" spans="1:16" ht="36" x14ac:dyDescent="0.25">
      <c r="A1279" s="51" t="s">
        <v>478</v>
      </c>
      <c r="B1279" s="29" t="s">
        <v>458</v>
      </c>
      <c r="C1279" s="47"/>
      <c r="D1279" s="64">
        <v>701319922</v>
      </c>
      <c r="E1279" s="32" t="s">
        <v>379</v>
      </c>
      <c r="F1279" s="32" t="s">
        <v>1950</v>
      </c>
      <c r="G1279" s="32" t="str">
        <f t="shared" si="115"/>
        <v>Пластическая анатомия: ЭУМК / Гузь А.В.</v>
      </c>
      <c r="H1279" s="69">
        <v>2025</v>
      </c>
      <c r="I1279" s="41" t="s">
        <v>159</v>
      </c>
      <c r="J1279" s="34"/>
      <c r="K1279" s="42">
        <v>319.2</v>
      </c>
      <c r="L1279" s="34"/>
      <c r="M1279" s="42">
        <v>15950.4</v>
      </c>
      <c r="N1279" s="38">
        <f t="shared" si="113"/>
        <v>0</v>
      </c>
      <c r="O1279" s="39" t="str">
        <f t="shared" si="116"/>
        <v>Аннотация</v>
      </c>
      <c r="P1279" s="40" t="s">
        <v>1951</v>
      </c>
    </row>
    <row r="1280" spans="1:16" ht="45" x14ac:dyDescent="0.25">
      <c r="A1280" s="51" t="s">
        <v>478</v>
      </c>
      <c r="B1280" s="29" t="s">
        <v>458</v>
      </c>
      <c r="C1280" s="47"/>
      <c r="D1280" s="64">
        <v>701320560</v>
      </c>
      <c r="E1280" s="32" t="s">
        <v>1877</v>
      </c>
      <c r="F1280" s="32" t="s">
        <v>1952</v>
      </c>
      <c r="G1280" s="32" t="str">
        <f t="shared" si="115"/>
        <v>Выполнение камуфляжного татуажа рубцов, шрамов, морщин, растяжек: ПУМ / Денисова О.А.</v>
      </c>
      <c r="H1280" s="69">
        <v>2025</v>
      </c>
      <c r="I1280" s="41" t="s">
        <v>512</v>
      </c>
      <c r="J1280" s="34"/>
      <c r="K1280" s="42">
        <v>123.6</v>
      </c>
      <c r="L1280" s="34"/>
      <c r="M1280" s="42">
        <v>6200.4</v>
      </c>
      <c r="N1280" s="38">
        <f t="shared" si="113"/>
        <v>0</v>
      </c>
      <c r="O1280" s="39" t="str">
        <f t="shared" si="116"/>
        <v>Аннотация</v>
      </c>
      <c r="P1280" s="40" t="s">
        <v>1953</v>
      </c>
    </row>
    <row r="1281" spans="1:16" ht="45" x14ac:dyDescent="0.25">
      <c r="A1281" s="51" t="s">
        <v>478</v>
      </c>
      <c r="B1281" s="29" t="s">
        <v>458</v>
      </c>
      <c r="C1281" s="47"/>
      <c r="D1281" s="64">
        <v>701320559</v>
      </c>
      <c r="E1281" s="32" t="s">
        <v>1877</v>
      </c>
      <c r="F1281" s="32" t="s">
        <v>1954</v>
      </c>
      <c r="G1281" s="32" t="str">
        <f t="shared" si="115"/>
        <v>Выполнение перманентного макияжа бровей, век, губ: ПУМ / Денисова О.А.</v>
      </c>
      <c r="H1281" s="69">
        <v>2025</v>
      </c>
      <c r="I1281" s="41" t="s">
        <v>512</v>
      </c>
      <c r="J1281" s="34"/>
      <c r="K1281" s="42">
        <v>123.6</v>
      </c>
      <c r="L1281" s="34"/>
      <c r="M1281" s="42">
        <v>6200.4</v>
      </c>
      <c r="N1281" s="38">
        <f t="shared" si="113"/>
        <v>0</v>
      </c>
      <c r="O1281" s="39" t="str">
        <f t="shared" si="116"/>
        <v>Аннотация</v>
      </c>
      <c r="P1281" s="40" t="s">
        <v>1955</v>
      </c>
    </row>
    <row r="1282" spans="1:16" ht="33.75" x14ac:dyDescent="0.25">
      <c r="A1282" s="51" t="s">
        <v>478</v>
      </c>
      <c r="B1282" s="29" t="s">
        <v>458</v>
      </c>
      <c r="C1282" s="47"/>
      <c r="D1282" s="64">
        <v>701320561</v>
      </c>
      <c r="E1282" s="32" t="s">
        <v>1877</v>
      </c>
      <c r="F1282" s="32" t="s">
        <v>1956</v>
      </c>
      <c r="G1282" s="32" t="str">
        <f t="shared" si="115"/>
        <v>Выполнение художественной татуировки: ПУМ / Денисова О.А.</v>
      </c>
      <c r="H1282" s="69">
        <v>2025</v>
      </c>
      <c r="I1282" s="41" t="s">
        <v>512</v>
      </c>
      <c r="J1282" s="34"/>
      <c r="K1282" s="42">
        <v>123.6</v>
      </c>
      <c r="L1282" s="34"/>
      <c r="M1282" s="42">
        <v>6200.4</v>
      </c>
      <c r="N1282" s="38">
        <f t="shared" si="113"/>
        <v>0</v>
      </c>
      <c r="O1282" s="39" t="str">
        <f t="shared" si="116"/>
        <v>Аннотация</v>
      </c>
      <c r="P1282" s="40" t="s">
        <v>1957</v>
      </c>
    </row>
    <row r="1283" spans="1:16" ht="36" x14ac:dyDescent="0.25">
      <c r="A1283" s="51" t="s">
        <v>478</v>
      </c>
      <c r="B1283" s="29" t="s">
        <v>458</v>
      </c>
      <c r="C1283" s="47"/>
      <c r="D1283" s="64">
        <v>701319858</v>
      </c>
      <c r="E1283" s="32" t="s">
        <v>1877</v>
      </c>
      <c r="F1283" s="32" t="s">
        <v>1958</v>
      </c>
      <c r="G1283" s="32" t="str">
        <f t="shared" si="115"/>
        <v>Технология визажа: ЭУМК / Денисова О.А.</v>
      </c>
      <c r="H1283" s="69">
        <v>2025</v>
      </c>
      <c r="I1283" s="41" t="s">
        <v>159</v>
      </c>
      <c r="J1283" s="34"/>
      <c r="K1283" s="42">
        <v>288</v>
      </c>
      <c r="L1283" s="34"/>
      <c r="M1283" s="42">
        <v>14400</v>
      </c>
      <c r="N1283" s="38">
        <f t="shared" si="113"/>
        <v>0</v>
      </c>
      <c r="O1283" s="39" t="str">
        <f t="shared" si="116"/>
        <v>Аннотация</v>
      </c>
      <c r="P1283" s="40" t="s">
        <v>1959</v>
      </c>
    </row>
    <row r="1284" spans="1:16" ht="36" x14ac:dyDescent="0.25">
      <c r="A1284" s="51" t="s">
        <v>478</v>
      </c>
      <c r="B1284" s="29" t="s">
        <v>458</v>
      </c>
      <c r="C1284" s="47"/>
      <c r="D1284" s="64">
        <v>701319857</v>
      </c>
      <c r="E1284" s="32" t="s">
        <v>1877</v>
      </c>
      <c r="F1284" s="32" t="s">
        <v>1960</v>
      </c>
      <c r="G1284" s="32" t="str">
        <f t="shared" si="115"/>
        <v>Технология маникюра и педикюра: ЭУМК / Денисова О.А.</v>
      </c>
      <c r="H1284" s="69">
        <v>2025</v>
      </c>
      <c r="I1284" s="41" t="s">
        <v>159</v>
      </c>
      <c r="J1284" s="34"/>
      <c r="K1284" s="42">
        <v>255.6</v>
      </c>
      <c r="L1284" s="34"/>
      <c r="M1284" s="42">
        <v>12800.4</v>
      </c>
      <c r="N1284" s="38">
        <f t="shared" si="113"/>
        <v>0</v>
      </c>
      <c r="O1284" s="39" t="str">
        <f t="shared" si="116"/>
        <v>Аннотация</v>
      </c>
      <c r="P1284" s="40" t="s">
        <v>1961</v>
      </c>
    </row>
    <row r="1285" spans="1:16" ht="60" x14ac:dyDescent="0.25">
      <c r="A1285" s="51" t="s">
        <v>478</v>
      </c>
      <c r="B1285" s="29" t="s">
        <v>458</v>
      </c>
      <c r="C1285" s="47"/>
      <c r="D1285" s="64">
        <v>702319312</v>
      </c>
      <c r="E1285" s="32" t="s">
        <v>1962</v>
      </c>
      <c r="F1285" s="32" t="s">
        <v>1963</v>
      </c>
      <c r="G1285" s="32" t="str">
        <f t="shared" si="115"/>
        <v>Моделирование причесок различного назначения с учетом актуальных тенденций моды: ЭУМК / Королева С.И.</v>
      </c>
      <c r="H1285" s="69">
        <v>2025</v>
      </c>
      <c r="I1285" s="41" t="s">
        <v>159</v>
      </c>
      <c r="J1285" s="34"/>
      <c r="K1285" s="42">
        <v>210</v>
      </c>
      <c r="L1285" s="34"/>
      <c r="M1285" s="42">
        <v>10500</v>
      </c>
      <c r="N1285" s="38">
        <f t="shared" si="113"/>
        <v>0</v>
      </c>
      <c r="O1285" s="39" t="str">
        <f t="shared" si="116"/>
        <v>Аннотация</v>
      </c>
      <c r="P1285" s="40" t="s">
        <v>1964</v>
      </c>
    </row>
    <row r="1286" spans="1:16" ht="45" x14ac:dyDescent="0.25">
      <c r="A1286" s="51" t="s">
        <v>478</v>
      </c>
      <c r="B1286" s="29" t="s">
        <v>458</v>
      </c>
      <c r="C1286" s="47"/>
      <c r="D1286" s="64">
        <v>702319686</v>
      </c>
      <c r="E1286" s="32" t="s">
        <v>1965</v>
      </c>
      <c r="F1286" s="32" t="s">
        <v>1966</v>
      </c>
      <c r="G1286" s="32" t="str">
        <f t="shared" si="115"/>
        <v xml:space="preserve"> Накладки, украшения и финиш-продукты при укладке волос: ПУМ / Кулешкова О.Н.</v>
      </c>
      <c r="H1286" s="69">
        <v>2025</v>
      </c>
      <c r="I1286" s="41" t="s">
        <v>512</v>
      </c>
      <c r="J1286" s="34"/>
      <c r="K1286" s="42">
        <v>61.199999999999996</v>
      </c>
      <c r="L1286" s="34"/>
      <c r="M1286" s="42">
        <v>3050.4</v>
      </c>
      <c r="N1286" s="38">
        <f t="shared" si="113"/>
        <v>0</v>
      </c>
      <c r="O1286" s="39" t="str">
        <f t="shared" si="116"/>
        <v>Аннотация</v>
      </c>
      <c r="P1286" s="40" t="s">
        <v>1967</v>
      </c>
    </row>
    <row r="1287" spans="1:16" ht="45" x14ac:dyDescent="0.25">
      <c r="A1287" s="51" t="s">
        <v>478</v>
      </c>
      <c r="B1287" s="29" t="s">
        <v>458</v>
      </c>
      <c r="C1287" s="47"/>
      <c r="D1287" s="64">
        <v>702319687</v>
      </c>
      <c r="E1287" s="32" t="s">
        <v>1965</v>
      </c>
      <c r="F1287" s="32" t="s">
        <v>1968</v>
      </c>
      <c r="G1287" s="32" t="str">
        <f t="shared" si="115"/>
        <v xml:space="preserve"> Прически для особых случаев: пожелания клиента и факторы влияния: ПУМ / Кулешкова О.Н.</v>
      </c>
      <c r="H1287" s="69">
        <v>2025</v>
      </c>
      <c r="I1287" s="41" t="s">
        <v>512</v>
      </c>
      <c r="J1287" s="34"/>
      <c r="K1287" s="42">
        <v>61.199999999999996</v>
      </c>
      <c r="L1287" s="34"/>
      <c r="M1287" s="42">
        <v>3050.4</v>
      </c>
      <c r="N1287" s="38">
        <f t="shared" si="113"/>
        <v>0</v>
      </c>
      <c r="O1287" s="39" t="str">
        <f t="shared" si="116"/>
        <v>Аннотация</v>
      </c>
      <c r="P1287" s="40" t="s">
        <v>1969</v>
      </c>
    </row>
    <row r="1288" spans="1:16" ht="36" x14ac:dyDescent="0.25">
      <c r="A1288" s="51" t="s">
        <v>478</v>
      </c>
      <c r="B1288" s="29" t="s">
        <v>458</v>
      </c>
      <c r="C1288" s="47"/>
      <c r="D1288" s="64">
        <v>702319310</v>
      </c>
      <c r="E1288" s="32" t="s">
        <v>1970</v>
      </c>
      <c r="F1288" s="32" t="s">
        <v>1971</v>
      </c>
      <c r="G1288" s="32" t="str">
        <f t="shared" si="115"/>
        <v>Технология выполнения стрижек и укладок: ЭУМК / Масленникова Л.В.</v>
      </c>
      <c r="H1288" s="69">
        <v>2025</v>
      </c>
      <c r="I1288" s="41" t="s">
        <v>159</v>
      </c>
      <c r="J1288" s="34"/>
      <c r="K1288" s="42">
        <v>188.4</v>
      </c>
      <c r="L1288" s="34"/>
      <c r="M1288" s="42">
        <v>9399.6</v>
      </c>
      <c r="N1288" s="38">
        <f t="shared" si="113"/>
        <v>0</v>
      </c>
      <c r="O1288" s="39" t="str">
        <f t="shared" si="116"/>
        <v>Аннотация</v>
      </c>
      <c r="P1288" s="40" t="s">
        <v>1972</v>
      </c>
    </row>
    <row r="1289" spans="1:16" ht="36" x14ac:dyDescent="0.25">
      <c r="A1289" s="51" t="s">
        <v>478</v>
      </c>
      <c r="B1289" s="29" t="s">
        <v>458</v>
      </c>
      <c r="C1289" s="47"/>
      <c r="D1289" s="64">
        <v>701319842</v>
      </c>
      <c r="E1289" s="32" t="s">
        <v>1973</v>
      </c>
      <c r="F1289" s="32" t="s">
        <v>1974</v>
      </c>
      <c r="G1289" s="32" t="str">
        <f t="shared" si="115"/>
        <v>Стилистика и создание имиджа: ЭУМК / Плотникова И.Ю.</v>
      </c>
      <c r="H1289" s="69">
        <v>2025</v>
      </c>
      <c r="I1289" s="41" t="s">
        <v>159</v>
      </c>
      <c r="J1289" s="34"/>
      <c r="K1289" s="42">
        <v>242.39999999999998</v>
      </c>
      <c r="L1289" s="34"/>
      <c r="M1289" s="42">
        <v>12099.6</v>
      </c>
      <c r="N1289" s="38">
        <f t="shared" si="113"/>
        <v>0</v>
      </c>
      <c r="O1289" s="39" t="str">
        <f t="shared" si="116"/>
        <v>Аннотация</v>
      </c>
      <c r="P1289" s="40" t="s">
        <v>1975</v>
      </c>
    </row>
    <row r="1290" spans="1:16" ht="60" x14ac:dyDescent="0.25">
      <c r="A1290" s="51" t="s">
        <v>478</v>
      </c>
      <c r="B1290" s="29" t="s">
        <v>458</v>
      </c>
      <c r="C1290" s="47"/>
      <c r="D1290" s="64">
        <v>701320254</v>
      </c>
      <c r="E1290" s="32" t="s">
        <v>1976</v>
      </c>
      <c r="F1290" s="32" t="s">
        <v>1977</v>
      </c>
      <c r="G1290" s="32" t="str">
        <f t="shared" si="115"/>
        <v>Виртуальный практикум: Конкурсные прически и подиумные работы в сфере парикмахерского искусства / Сара Эмер</v>
      </c>
      <c r="H1290" s="69">
        <v>2025</v>
      </c>
      <c r="I1290" s="41" t="s">
        <v>534</v>
      </c>
      <c r="J1290" s="34"/>
      <c r="K1290" s="42">
        <v>504</v>
      </c>
      <c r="L1290" s="34"/>
      <c r="M1290" s="42">
        <v>25200</v>
      </c>
      <c r="N1290" s="38">
        <f t="shared" si="113"/>
        <v>0</v>
      </c>
      <c r="O1290" s="39" t="str">
        <f t="shared" si="116"/>
        <v>Аннотация</v>
      </c>
      <c r="P1290" s="40" t="s">
        <v>1978</v>
      </c>
    </row>
    <row r="1291" spans="1:16" ht="45" x14ac:dyDescent="0.25">
      <c r="A1291" s="51" t="s">
        <v>478</v>
      </c>
      <c r="B1291" s="29" t="s">
        <v>458</v>
      </c>
      <c r="C1291" s="47"/>
      <c r="D1291" s="64">
        <v>702319323</v>
      </c>
      <c r="E1291" s="32" t="s">
        <v>1976</v>
      </c>
      <c r="F1291" s="32" t="s">
        <v>1979</v>
      </c>
      <c r="G1291" s="32" t="str">
        <f t="shared" si="115"/>
        <v>Виртуальный практикум: Парикмахерское искусство / Сара Эмер</v>
      </c>
      <c r="H1291" s="69">
        <v>2025</v>
      </c>
      <c r="I1291" s="41" t="s">
        <v>534</v>
      </c>
      <c r="J1291" s="34"/>
      <c r="K1291" s="42">
        <v>768</v>
      </c>
      <c r="L1291" s="34"/>
      <c r="M1291" s="42">
        <v>38400</v>
      </c>
      <c r="N1291" s="38">
        <f t="shared" si="113"/>
        <v>0</v>
      </c>
      <c r="O1291" s="39" t="str">
        <f t="shared" si="116"/>
        <v>Аннотация</v>
      </c>
      <c r="P1291" s="40" t="s">
        <v>1980</v>
      </c>
    </row>
    <row r="1292" spans="1:16" ht="60" x14ac:dyDescent="0.25">
      <c r="A1292" s="51" t="s">
        <v>478</v>
      </c>
      <c r="B1292" s="29" t="s">
        <v>458</v>
      </c>
      <c r="C1292" s="47"/>
      <c r="D1292" s="65">
        <v>701320248</v>
      </c>
      <c r="E1292" s="32" t="s">
        <v>1976</v>
      </c>
      <c r="F1292" s="32" t="s">
        <v>1981</v>
      </c>
      <c r="G1292" s="32" t="str">
        <f t="shared" si="115"/>
        <v>Виртуальный практикум: Современные технологии выполнения женских стрижек / Сара Эмер</v>
      </c>
      <c r="H1292" s="69">
        <v>2025</v>
      </c>
      <c r="I1292" s="41" t="s">
        <v>534</v>
      </c>
      <c r="J1292" s="34"/>
      <c r="K1292" s="42">
        <v>1008</v>
      </c>
      <c r="L1292" s="34"/>
      <c r="M1292" s="42">
        <f>K1292*50</f>
        <v>50400</v>
      </c>
      <c r="N1292" s="38">
        <f t="shared" si="113"/>
        <v>0</v>
      </c>
      <c r="O1292" s="39" t="str">
        <f t="shared" si="116"/>
        <v>Аннотация</v>
      </c>
      <c r="P1292" s="40" t="s">
        <v>1982</v>
      </c>
    </row>
    <row r="1293" spans="1:16" ht="60" x14ac:dyDescent="0.25">
      <c r="A1293" s="51" t="s">
        <v>478</v>
      </c>
      <c r="B1293" s="29" t="s">
        <v>458</v>
      </c>
      <c r="C1293" s="47"/>
      <c r="D1293" s="64">
        <v>701320249</v>
      </c>
      <c r="E1293" s="32" t="s">
        <v>1976</v>
      </c>
      <c r="F1293" s="32" t="s">
        <v>1983</v>
      </c>
      <c r="G1293" s="32" t="str">
        <f t="shared" si="115"/>
        <v>Виртуальный практикум: Современные технологии выполнения мужских стрижек / Сара Эмер</v>
      </c>
      <c r="H1293" s="69">
        <v>2025</v>
      </c>
      <c r="I1293" s="41" t="s">
        <v>534</v>
      </c>
      <c r="J1293" s="34"/>
      <c r="K1293" s="42">
        <v>756</v>
      </c>
      <c r="L1293" s="34"/>
      <c r="M1293" s="42">
        <v>37800</v>
      </c>
      <c r="N1293" s="38">
        <f t="shared" si="113"/>
        <v>0</v>
      </c>
      <c r="O1293" s="39" t="str">
        <f t="shared" si="116"/>
        <v>Аннотация</v>
      </c>
      <c r="P1293" s="40" t="s">
        <v>1984</v>
      </c>
    </row>
    <row r="1294" spans="1:16" ht="60" x14ac:dyDescent="0.25">
      <c r="A1294" s="51" t="s">
        <v>478</v>
      </c>
      <c r="B1294" s="29" t="s">
        <v>458</v>
      </c>
      <c r="C1294" s="47"/>
      <c r="D1294" s="64">
        <v>701320253</v>
      </c>
      <c r="E1294" s="32" t="s">
        <v>1976</v>
      </c>
      <c r="F1294" s="32" t="s">
        <v>1985</v>
      </c>
      <c r="G1294" s="32" t="str">
        <f t="shared" si="115"/>
        <v>Виртуальный практикум: Современные технологии массажа кожи головы и ухода за волосами и кожей головы / Сара Эмер</v>
      </c>
      <c r="H1294" s="69">
        <v>2024</v>
      </c>
      <c r="I1294" s="41" t="s">
        <v>534</v>
      </c>
      <c r="J1294" s="34"/>
      <c r="K1294" s="42">
        <v>420</v>
      </c>
      <c r="L1294" s="34"/>
      <c r="M1294" s="42">
        <v>21000</v>
      </c>
      <c r="N1294" s="38">
        <f t="shared" si="113"/>
        <v>0</v>
      </c>
      <c r="O1294" s="39" t="str">
        <f t="shared" si="116"/>
        <v>Аннотация</v>
      </c>
      <c r="P1294" s="40" t="s">
        <v>1986</v>
      </c>
    </row>
    <row r="1295" spans="1:16" ht="60" x14ac:dyDescent="0.25">
      <c r="A1295" s="51" t="s">
        <v>478</v>
      </c>
      <c r="B1295" s="29" t="s">
        <v>458</v>
      </c>
      <c r="C1295" s="47"/>
      <c r="D1295" s="64">
        <v>701320250</v>
      </c>
      <c r="E1295" s="32" t="s">
        <v>1976</v>
      </c>
      <c r="F1295" s="32" t="s">
        <v>1987</v>
      </c>
      <c r="G1295" s="32" t="str">
        <f t="shared" si="115"/>
        <v>Виртуальный практикум: Современные технологии обработки волос при выполнении укладок / Сара Эмер</v>
      </c>
      <c r="H1295" s="69">
        <v>2025</v>
      </c>
      <c r="I1295" s="41" t="s">
        <v>534</v>
      </c>
      <c r="J1295" s="34"/>
      <c r="K1295" s="42">
        <v>1596</v>
      </c>
      <c r="L1295" s="34"/>
      <c r="M1295" s="42">
        <v>79800</v>
      </c>
      <c r="N1295" s="38">
        <f t="shared" si="113"/>
        <v>0</v>
      </c>
      <c r="O1295" s="39" t="str">
        <f t="shared" si="116"/>
        <v>Аннотация</v>
      </c>
      <c r="P1295" s="40" t="s">
        <v>1988</v>
      </c>
    </row>
    <row r="1296" spans="1:16" ht="45" x14ac:dyDescent="0.25">
      <c r="A1296" s="51" t="s">
        <v>478</v>
      </c>
      <c r="B1296" s="29" t="s">
        <v>458</v>
      </c>
      <c r="C1296" s="47"/>
      <c r="D1296" s="64">
        <v>701320251</v>
      </c>
      <c r="E1296" s="32" t="s">
        <v>1976</v>
      </c>
      <c r="F1296" s="32" t="s">
        <v>1989</v>
      </c>
      <c r="G1296" s="32" t="str">
        <f t="shared" si="115"/>
        <v>Виртуальный практикум: Современные технологии окрашивания волос / Сара Эмер</v>
      </c>
      <c r="H1296" s="69">
        <v>2025</v>
      </c>
      <c r="I1296" s="41" t="s">
        <v>534</v>
      </c>
      <c r="J1296" s="34"/>
      <c r="K1296" s="42">
        <v>1260</v>
      </c>
      <c r="L1296" s="34"/>
      <c r="M1296" s="42">
        <v>63000</v>
      </c>
      <c r="N1296" s="38">
        <f t="shared" si="113"/>
        <v>0</v>
      </c>
      <c r="O1296" s="39" t="str">
        <f t="shared" si="116"/>
        <v>Аннотация</v>
      </c>
      <c r="P1296" s="40" t="s">
        <v>1990</v>
      </c>
    </row>
    <row r="1297" spans="1:16" ht="60" x14ac:dyDescent="0.25">
      <c r="A1297" s="51" t="s">
        <v>478</v>
      </c>
      <c r="B1297" s="29" t="s">
        <v>458</v>
      </c>
      <c r="C1297" s="47"/>
      <c r="D1297" s="64">
        <v>701320252</v>
      </c>
      <c r="E1297" s="32" t="s">
        <v>1976</v>
      </c>
      <c r="F1297" s="32" t="s">
        <v>1991</v>
      </c>
      <c r="G1297" s="32" t="str">
        <f t="shared" si="115"/>
        <v>Виртуальный практикум: Современные технологии химической (перманентной) завивки волос / Сара Эмер</v>
      </c>
      <c r="H1297" s="69">
        <v>2025</v>
      </c>
      <c r="I1297" s="41" t="s">
        <v>534</v>
      </c>
      <c r="J1297" s="34"/>
      <c r="K1297" s="42">
        <v>756</v>
      </c>
      <c r="L1297" s="34"/>
      <c r="M1297" s="42">
        <v>37800</v>
      </c>
      <c r="N1297" s="38">
        <f t="shared" si="113"/>
        <v>0</v>
      </c>
      <c r="O1297" s="39" t="str">
        <f t="shared" si="116"/>
        <v>Аннотация</v>
      </c>
      <c r="P1297" s="40" t="s">
        <v>1992</v>
      </c>
    </row>
    <row r="1298" spans="1:16" ht="45" x14ac:dyDescent="0.25">
      <c r="A1298" s="51" t="s">
        <v>478</v>
      </c>
      <c r="B1298" s="29" t="s">
        <v>458</v>
      </c>
      <c r="C1298" s="47"/>
      <c r="D1298" s="64">
        <v>702319502</v>
      </c>
      <c r="E1298" s="32" t="s">
        <v>459</v>
      </c>
      <c r="F1298" s="32" t="s">
        <v>1993</v>
      </c>
      <c r="G1298" s="32" t="str">
        <f t="shared" si="115"/>
        <v>Основы анатомии и физиологии кожи и волос: ЭУМК / Соколова Е.А.</v>
      </c>
      <c r="H1298" s="69">
        <v>2025</v>
      </c>
      <c r="I1298" s="41" t="s">
        <v>159</v>
      </c>
      <c r="J1298" s="34"/>
      <c r="K1298" s="42">
        <v>178.79999999999998</v>
      </c>
      <c r="L1298" s="34"/>
      <c r="M1298" s="42">
        <v>8949.6</v>
      </c>
      <c r="N1298" s="38">
        <f t="shared" si="113"/>
        <v>0</v>
      </c>
      <c r="O1298" s="39" t="str">
        <f t="shared" si="116"/>
        <v>Аннотация</v>
      </c>
      <c r="P1298" s="40" t="s">
        <v>1994</v>
      </c>
    </row>
    <row r="1299" spans="1:16" ht="45" x14ac:dyDescent="0.25">
      <c r="A1299" s="51" t="s">
        <v>478</v>
      </c>
      <c r="B1299" s="29" t="s">
        <v>458</v>
      </c>
      <c r="C1299" s="47"/>
      <c r="D1299" s="64">
        <v>702319660</v>
      </c>
      <c r="E1299" s="32" t="s">
        <v>1878</v>
      </c>
      <c r="F1299" s="32" t="s">
        <v>1995</v>
      </c>
      <c r="G1299" s="32" t="str">
        <f t="shared" si="115"/>
        <v>Различные техники стрижки, включая технику «hair tattoo»: ПУМ / Шаменкова Т.Ю.</v>
      </c>
      <c r="H1299" s="69">
        <v>2025</v>
      </c>
      <c r="I1299" s="41" t="s">
        <v>512</v>
      </c>
      <c r="J1299" s="34"/>
      <c r="K1299" s="42">
        <v>61.199999999999996</v>
      </c>
      <c r="L1299" s="34"/>
      <c r="M1299" s="42">
        <v>3050.4</v>
      </c>
      <c r="N1299" s="38">
        <f t="shared" si="113"/>
        <v>0</v>
      </c>
      <c r="O1299" s="39" t="str">
        <f t="shared" si="116"/>
        <v>Аннотация</v>
      </c>
      <c r="P1299" s="40" t="s">
        <v>1996</v>
      </c>
    </row>
    <row r="1300" spans="1:16" ht="33.75" x14ac:dyDescent="0.25">
      <c r="A1300" s="51" t="s">
        <v>478</v>
      </c>
      <c r="B1300" s="29" t="s">
        <v>463</v>
      </c>
      <c r="C1300" s="47"/>
      <c r="D1300" s="64">
        <v>701320011</v>
      </c>
      <c r="E1300" s="32" t="s">
        <v>125</v>
      </c>
      <c r="F1300" s="32" t="s">
        <v>2000</v>
      </c>
      <c r="G1300" s="32" t="str">
        <f t="shared" ref="G1300:G1330" si="117">F1300 &amp; " / " &amp; E1300</f>
        <v>Утренняя гимнастика в детском саду: ПУМ / Борисова М.М.</v>
      </c>
      <c r="H1300" s="69">
        <v>2025</v>
      </c>
      <c r="I1300" s="41" t="s">
        <v>512</v>
      </c>
      <c r="J1300" s="34"/>
      <c r="K1300" s="42">
        <v>92.399999999999991</v>
      </c>
      <c r="L1300" s="34"/>
      <c r="M1300" s="42">
        <v>4599.5999999999995</v>
      </c>
      <c r="N1300" s="38">
        <f t="shared" si="113"/>
        <v>0</v>
      </c>
      <c r="O1300" s="39" t="str">
        <f t="shared" ref="O1300:O1322" si="118">HYPERLINK(P1300,"Аннотация")</f>
        <v>Аннотация</v>
      </c>
      <c r="P1300" s="40" t="s">
        <v>2001</v>
      </c>
    </row>
    <row r="1301" spans="1:16" ht="60" x14ac:dyDescent="0.25">
      <c r="A1301" s="51" t="s">
        <v>478</v>
      </c>
      <c r="B1301" s="29" t="s">
        <v>463</v>
      </c>
      <c r="C1301" s="47"/>
      <c r="D1301" s="64">
        <v>701320583</v>
      </c>
      <c r="E1301" s="32" t="s">
        <v>2002</v>
      </c>
      <c r="F1301" s="32" t="s">
        <v>2003</v>
      </c>
      <c r="G1301" s="32" t="str">
        <f t="shared" si="117"/>
        <v>Организационно-методическое обеспечение воспитательного процесса в группе обучающихся: ПУМ / Воробьева Н.А.</v>
      </c>
      <c r="H1301" s="69">
        <v>2025</v>
      </c>
      <c r="I1301" s="41" t="s">
        <v>512</v>
      </c>
      <c r="J1301" s="34"/>
      <c r="K1301" s="42">
        <v>123.6</v>
      </c>
      <c r="L1301" s="34"/>
      <c r="M1301" s="42">
        <v>6200.4</v>
      </c>
      <c r="N1301" s="38">
        <f t="shared" si="113"/>
        <v>0</v>
      </c>
      <c r="O1301" s="39" t="str">
        <f t="shared" si="118"/>
        <v>Аннотация</v>
      </c>
      <c r="P1301" s="40" t="s">
        <v>2004</v>
      </c>
    </row>
    <row r="1302" spans="1:16" ht="60" x14ac:dyDescent="0.25">
      <c r="A1302" s="51" t="s">
        <v>478</v>
      </c>
      <c r="B1302" s="29" t="s">
        <v>463</v>
      </c>
      <c r="C1302" s="47"/>
      <c r="D1302" s="64">
        <v>701320582</v>
      </c>
      <c r="E1302" s="32" t="s">
        <v>2002</v>
      </c>
      <c r="F1302" s="32" t="s">
        <v>2005</v>
      </c>
      <c r="G1302" s="32" t="str">
        <f t="shared" si="117"/>
        <v>Планирование воспитательной деятельности с группой обучающихся: ПУМ / Воробьева Н.А.</v>
      </c>
      <c r="H1302" s="69">
        <v>2025</v>
      </c>
      <c r="I1302" s="41" t="s">
        <v>512</v>
      </c>
      <c r="J1302" s="34"/>
      <c r="K1302" s="42">
        <v>123.6</v>
      </c>
      <c r="L1302" s="34"/>
      <c r="M1302" s="42">
        <v>6200.4</v>
      </c>
      <c r="N1302" s="38">
        <f t="shared" si="113"/>
        <v>0</v>
      </c>
      <c r="O1302" s="39" t="str">
        <f t="shared" si="118"/>
        <v>Аннотация</v>
      </c>
      <c r="P1302" s="40" t="s">
        <v>2006</v>
      </c>
    </row>
    <row r="1303" spans="1:16" ht="60" x14ac:dyDescent="0.25">
      <c r="A1303" s="51" t="s">
        <v>478</v>
      </c>
      <c r="B1303" s="29" t="s">
        <v>463</v>
      </c>
      <c r="C1303" s="47"/>
      <c r="D1303" s="64">
        <v>701319970</v>
      </c>
      <c r="E1303" s="32" t="s">
        <v>2007</v>
      </c>
      <c r="F1303" s="32" t="s">
        <v>2008</v>
      </c>
      <c r="G1303" s="32" t="str">
        <f t="shared" si="117"/>
        <v>Техника рисования пластилином (пластилинография) на занятиях в детском саду: ПУМ / Галямова Э.М.</v>
      </c>
      <c r="H1303" s="69">
        <v>2025</v>
      </c>
      <c r="I1303" s="41" t="s">
        <v>512</v>
      </c>
      <c r="J1303" s="34"/>
      <c r="K1303" s="42">
        <v>123.6</v>
      </c>
      <c r="L1303" s="34"/>
      <c r="M1303" s="42">
        <v>6200.4</v>
      </c>
      <c r="N1303" s="38">
        <f t="shared" si="113"/>
        <v>0</v>
      </c>
      <c r="O1303" s="39" t="str">
        <f t="shared" si="118"/>
        <v>Аннотация</v>
      </c>
      <c r="P1303" s="40" t="s">
        <v>2009</v>
      </c>
    </row>
    <row r="1304" spans="1:16" ht="75" x14ac:dyDescent="0.25">
      <c r="A1304" s="51" t="s">
        <v>478</v>
      </c>
      <c r="B1304" s="29" t="s">
        <v>463</v>
      </c>
      <c r="C1304" s="47"/>
      <c r="D1304" s="64">
        <v>701319977</v>
      </c>
      <c r="E1304" s="32" t="s">
        <v>2010</v>
      </c>
      <c r="F1304" s="32" t="s">
        <v>2011</v>
      </c>
      <c r="G1304" s="32" t="str">
        <f t="shared" si="117"/>
        <v>Методика выразительного чтения и анализ литературного произведения на занятиях в детском саду: ПУМ / Гриценко З.А.</v>
      </c>
      <c r="H1304" s="69">
        <v>2025</v>
      </c>
      <c r="I1304" s="41" t="s">
        <v>512</v>
      </c>
      <c r="J1304" s="34"/>
      <c r="K1304" s="42">
        <v>123.6</v>
      </c>
      <c r="L1304" s="34"/>
      <c r="M1304" s="42">
        <v>6200.4</v>
      </c>
      <c r="N1304" s="38">
        <f t="shared" si="113"/>
        <v>0</v>
      </c>
      <c r="O1304" s="39" t="str">
        <f t="shared" si="118"/>
        <v>Аннотация</v>
      </c>
      <c r="P1304" s="40" t="s">
        <v>2012</v>
      </c>
    </row>
    <row r="1305" spans="1:16" ht="36" x14ac:dyDescent="0.25">
      <c r="A1305" s="51" t="s">
        <v>478</v>
      </c>
      <c r="B1305" s="29" t="s">
        <v>463</v>
      </c>
      <c r="C1305" s="47"/>
      <c r="D1305" s="64">
        <v>701320139</v>
      </c>
      <c r="E1305" s="32" t="s">
        <v>464</v>
      </c>
      <c r="F1305" s="32" t="s">
        <v>2013</v>
      </c>
      <c r="G1305" s="32" t="str">
        <f t="shared" si="117"/>
        <v>Дошкольная педагогика: ЭУМК / Козлова С.А.</v>
      </c>
      <c r="H1305" s="69">
        <v>2025</v>
      </c>
      <c r="I1305" s="41" t="s">
        <v>159</v>
      </c>
      <c r="J1305" s="34"/>
      <c r="K1305" s="42">
        <v>328.8</v>
      </c>
      <c r="L1305" s="34"/>
      <c r="M1305" s="42">
        <v>16449.599999999999</v>
      </c>
      <c r="N1305" s="38">
        <f t="shared" si="113"/>
        <v>0</v>
      </c>
      <c r="O1305" s="39" t="str">
        <f t="shared" si="118"/>
        <v>Аннотация</v>
      </c>
      <c r="P1305" s="40" t="s">
        <v>2014</v>
      </c>
    </row>
    <row r="1306" spans="1:16" ht="45" x14ac:dyDescent="0.25">
      <c r="A1306" s="51" t="s">
        <v>478</v>
      </c>
      <c r="B1306" s="29" t="s">
        <v>463</v>
      </c>
      <c r="C1306" s="47"/>
      <c r="D1306" s="64">
        <v>701319996</v>
      </c>
      <c r="E1306" s="32" t="s">
        <v>2015</v>
      </c>
      <c r="F1306" s="32" t="s">
        <v>2016</v>
      </c>
      <c r="G1306" s="32" t="str">
        <f t="shared" si="117"/>
        <v>Мастерство общения и самопрезентации педагога: ПУМ / Купцевич Н.А.</v>
      </c>
      <c r="H1306" s="69">
        <v>2025</v>
      </c>
      <c r="I1306" s="41" t="s">
        <v>512</v>
      </c>
      <c r="J1306" s="34"/>
      <c r="K1306" s="42">
        <v>92.399999999999991</v>
      </c>
      <c r="L1306" s="34"/>
      <c r="M1306" s="42">
        <v>4599.5999999999995</v>
      </c>
      <c r="N1306" s="38">
        <f t="shared" si="113"/>
        <v>0</v>
      </c>
      <c r="O1306" s="39" t="str">
        <f t="shared" si="118"/>
        <v>Аннотация</v>
      </c>
      <c r="P1306" s="40" t="s">
        <v>2017</v>
      </c>
    </row>
    <row r="1307" spans="1:16" ht="33.75" x14ac:dyDescent="0.25">
      <c r="A1307" s="51" t="s">
        <v>478</v>
      </c>
      <c r="B1307" s="29" t="s">
        <v>463</v>
      </c>
      <c r="C1307" s="47"/>
      <c r="D1307" s="64">
        <v>701320010</v>
      </c>
      <c r="E1307" s="32" t="s">
        <v>2015</v>
      </c>
      <c r="F1307" s="32" t="s">
        <v>2018</v>
      </c>
      <c r="G1307" s="32" t="str">
        <f t="shared" si="117"/>
        <v>Театр кукол в детском саду: ПУМ / Купцевич Н.А.</v>
      </c>
      <c r="H1307" s="69">
        <v>2025</v>
      </c>
      <c r="I1307" s="41" t="s">
        <v>512</v>
      </c>
      <c r="J1307" s="34"/>
      <c r="K1307" s="42">
        <v>92.399999999999991</v>
      </c>
      <c r="L1307" s="34"/>
      <c r="M1307" s="42">
        <v>4599.5999999999995</v>
      </c>
      <c r="N1307" s="38">
        <f t="shared" si="113"/>
        <v>0</v>
      </c>
      <c r="O1307" s="39" t="str">
        <f t="shared" si="118"/>
        <v>Аннотация</v>
      </c>
      <c r="P1307" s="40" t="s">
        <v>2019</v>
      </c>
    </row>
    <row r="1308" spans="1:16" ht="120" x14ac:dyDescent="0.25">
      <c r="A1308" s="51" t="s">
        <v>478</v>
      </c>
      <c r="B1308" s="29" t="s">
        <v>463</v>
      </c>
      <c r="C1308" s="47"/>
      <c r="D1308" s="64">
        <v>701320586</v>
      </c>
      <c r="E1308" s="32" t="s">
        <v>2020</v>
      </c>
      <c r="F1308" s="32" t="s">
        <v>2021</v>
      </c>
      <c r="G1308" s="32" t="str">
        <f t="shared" si="117"/>
        <v>Организационно-методическое обеспечение реализации обучающимися, включая обучающихся с ОВЗ и инвалидностью, индивидуальных образовательных маршрутов, проектов: ПУМ / Ломтева Е.В.</v>
      </c>
      <c r="H1308" s="69">
        <v>2025</v>
      </c>
      <c r="I1308" s="41" t="s">
        <v>512</v>
      </c>
      <c r="J1308" s="34"/>
      <c r="K1308" s="42">
        <v>92.399999999999991</v>
      </c>
      <c r="L1308" s="34"/>
      <c r="M1308" s="42">
        <v>4599.5999999999995</v>
      </c>
      <c r="N1308" s="38">
        <f t="shared" si="113"/>
        <v>0</v>
      </c>
      <c r="O1308" s="39" t="str">
        <f t="shared" si="118"/>
        <v>Аннотация</v>
      </c>
      <c r="P1308" s="40" t="s">
        <v>2022</v>
      </c>
    </row>
    <row r="1309" spans="1:16" ht="120" x14ac:dyDescent="0.25">
      <c r="A1309" s="51" t="s">
        <v>478</v>
      </c>
      <c r="B1309" s="29" t="s">
        <v>463</v>
      </c>
      <c r="C1309" s="47"/>
      <c r="D1309" s="64">
        <v>701320585</v>
      </c>
      <c r="E1309" s="32" t="s">
        <v>2020</v>
      </c>
      <c r="F1309" s="32" t="s">
        <v>2023</v>
      </c>
      <c r="G1309" s="32" t="str">
        <f t="shared" si="117"/>
        <v>Организация образовательной среды для реализации обучающимися, включая обучающихся с ОВЗ и инвалидностью индивидуальных образовательных маршрутов, проектов / Ломтева Е.В.</v>
      </c>
      <c r="H1309" s="69">
        <v>2025</v>
      </c>
      <c r="I1309" s="41" t="s">
        <v>512</v>
      </c>
      <c r="J1309" s="34"/>
      <c r="K1309" s="42">
        <v>61.199999999999996</v>
      </c>
      <c r="L1309" s="34"/>
      <c r="M1309" s="42">
        <v>3050.4</v>
      </c>
      <c r="N1309" s="38">
        <f t="shared" si="113"/>
        <v>0</v>
      </c>
      <c r="O1309" s="39" t="str">
        <f t="shared" si="118"/>
        <v>Аннотация</v>
      </c>
      <c r="P1309" s="40" t="s">
        <v>2024</v>
      </c>
    </row>
    <row r="1310" spans="1:16" ht="150" x14ac:dyDescent="0.25">
      <c r="A1310" s="51" t="s">
        <v>478</v>
      </c>
      <c r="B1310" s="29" t="s">
        <v>463</v>
      </c>
      <c r="C1310" s="47"/>
      <c r="D1310" s="64">
        <v>701320584</v>
      </c>
      <c r="E1310" s="32" t="s">
        <v>2020</v>
      </c>
      <c r="F1310" s="32" t="s">
        <v>2025</v>
      </c>
      <c r="G1310" s="32" t="str">
        <f t="shared" si="117"/>
        <v>Педагогическое сопровождение реализации обучающимися, включая обучающихся с ограниченными возможностями здоровья (ОВЗ) и инвалидностью, индивидуальных образовательных маршрутов, проектов: ПУМ / Ломтева Е.В.</v>
      </c>
      <c r="H1310" s="69">
        <v>2025</v>
      </c>
      <c r="I1310" s="41" t="s">
        <v>512</v>
      </c>
      <c r="J1310" s="34"/>
      <c r="K1310" s="42">
        <v>123.6</v>
      </c>
      <c r="L1310" s="34"/>
      <c r="M1310" s="42">
        <v>6200.4</v>
      </c>
      <c r="N1310" s="38">
        <f t="shared" ref="N1310:N1373" si="119">J1310*K1310+L1310*M1310</f>
        <v>0</v>
      </c>
      <c r="O1310" s="39" t="str">
        <f t="shared" si="118"/>
        <v>Аннотация</v>
      </c>
      <c r="P1310" s="40" t="s">
        <v>2026</v>
      </c>
    </row>
    <row r="1311" spans="1:16" ht="60" x14ac:dyDescent="0.25">
      <c r="A1311" s="51" t="s">
        <v>478</v>
      </c>
      <c r="B1311" s="29" t="s">
        <v>463</v>
      </c>
      <c r="C1311" s="47"/>
      <c r="D1311" s="64">
        <v>701320587</v>
      </c>
      <c r="E1311" s="32" t="s">
        <v>2027</v>
      </c>
      <c r="F1311" s="32" t="s">
        <v>2028</v>
      </c>
      <c r="G1311" s="32" t="str">
        <f t="shared" si="117"/>
        <v>Организация социально и личностно значимой деятельности группы обучающихся: ПУМ / Обоева С.В.</v>
      </c>
      <c r="H1311" s="69">
        <v>2025</v>
      </c>
      <c r="I1311" s="41" t="s">
        <v>512</v>
      </c>
      <c r="J1311" s="34"/>
      <c r="K1311" s="42">
        <v>123.6</v>
      </c>
      <c r="L1311" s="34"/>
      <c r="M1311" s="42">
        <v>6200.4</v>
      </c>
      <c r="N1311" s="38">
        <f t="shared" si="119"/>
        <v>0</v>
      </c>
      <c r="O1311" s="39" t="str">
        <f t="shared" si="118"/>
        <v>Аннотация</v>
      </c>
      <c r="P1311" s="40" t="s">
        <v>2029</v>
      </c>
    </row>
    <row r="1312" spans="1:16" ht="45" x14ac:dyDescent="0.25">
      <c r="A1312" s="51" t="s">
        <v>478</v>
      </c>
      <c r="B1312" s="29" t="s">
        <v>463</v>
      </c>
      <c r="C1312" s="47"/>
      <c r="D1312" s="64">
        <v>701319969</v>
      </c>
      <c r="E1312" s="32" t="s">
        <v>2030</v>
      </c>
      <c r="F1312" s="32" t="s">
        <v>2031</v>
      </c>
      <c r="G1312" s="32" t="str">
        <f t="shared" si="117"/>
        <v>Создание декоративной росписи на занятиях в детском саду: ПУМ / Першина Ж.А.</v>
      </c>
      <c r="H1312" s="69">
        <v>2025</v>
      </c>
      <c r="I1312" s="41" t="s">
        <v>512</v>
      </c>
      <c r="J1312" s="34"/>
      <c r="K1312" s="42">
        <v>123.6</v>
      </c>
      <c r="L1312" s="34"/>
      <c r="M1312" s="42">
        <v>6200.4</v>
      </c>
      <c r="N1312" s="38">
        <f t="shared" si="119"/>
        <v>0</v>
      </c>
      <c r="O1312" s="39" t="str">
        <f t="shared" si="118"/>
        <v>Аннотация</v>
      </c>
      <c r="P1312" s="40" t="s">
        <v>2032</v>
      </c>
    </row>
    <row r="1313" spans="1:16" ht="75" x14ac:dyDescent="0.25">
      <c r="A1313" s="51" t="s">
        <v>478</v>
      </c>
      <c r="B1313" s="29" t="s">
        <v>463</v>
      </c>
      <c r="C1313" s="47"/>
      <c r="D1313" s="64">
        <v>701317639</v>
      </c>
      <c r="E1313" s="32" t="s">
        <v>1997</v>
      </c>
      <c r="F1313" s="32" t="s">
        <v>2033</v>
      </c>
      <c r="G1313" s="32" t="str">
        <f t="shared" si="117"/>
        <v>Практикум по художественной обработке материалов и изобразительному искусству: ЭУМК / Погодина С.В.</v>
      </c>
      <c r="H1313" s="69">
        <v>2025</v>
      </c>
      <c r="I1313" s="41" t="s">
        <v>159</v>
      </c>
      <c r="J1313" s="34"/>
      <c r="K1313" s="42">
        <v>212.4</v>
      </c>
      <c r="L1313" s="34"/>
      <c r="M1313" s="42">
        <v>10599.6</v>
      </c>
      <c r="N1313" s="38">
        <f t="shared" si="119"/>
        <v>0</v>
      </c>
      <c r="O1313" s="39" t="str">
        <f t="shared" si="118"/>
        <v>Аннотация</v>
      </c>
      <c r="P1313" s="40" t="s">
        <v>2034</v>
      </c>
    </row>
    <row r="1314" spans="1:16" ht="75" x14ac:dyDescent="0.25">
      <c r="A1314" s="51" t="s">
        <v>478</v>
      </c>
      <c r="B1314" s="29" t="s">
        <v>463</v>
      </c>
      <c r="C1314" s="47"/>
      <c r="D1314" s="64">
        <v>701317640</v>
      </c>
      <c r="E1314" s="32" t="s">
        <v>1997</v>
      </c>
      <c r="F1314" s="32" t="s">
        <v>1998</v>
      </c>
      <c r="G1314" s="32" t="str">
        <f t="shared" si="117"/>
        <v>Теоретические и методические основы организации продуктивных видов деятельности детей дошкольного возраста / Погодина С.В.</v>
      </c>
      <c r="H1314" s="69">
        <v>2025</v>
      </c>
      <c r="I1314" s="41" t="s">
        <v>159</v>
      </c>
      <c r="J1314" s="34"/>
      <c r="K1314" s="42">
        <v>304.8</v>
      </c>
      <c r="L1314" s="34"/>
      <c r="M1314" s="42">
        <v>15249.599999999999</v>
      </c>
      <c r="N1314" s="38">
        <f t="shared" si="119"/>
        <v>0</v>
      </c>
      <c r="O1314" s="39" t="str">
        <f t="shared" si="118"/>
        <v>Аннотация</v>
      </c>
      <c r="P1314" s="40" t="s">
        <v>2035</v>
      </c>
    </row>
    <row r="1315" spans="1:16" ht="90" x14ac:dyDescent="0.25">
      <c r="A1315" s="51" t="s">
        <v>478</v>
      </c>
      <c r="B1315" s="29" t="s">
        <v>463</v>
      </c>
      <c r="C1315" s="47"/>
      <c r="D1315" s="64">
        <v>701317634</v>
      </c>
      <c r="E1315" s="32" t="s">
        <v>2036</v>
      </c>
      <c r="F1315" s="32" t="s">
        <v>2037</v>
      </c>
      <c r="G1315" s="32" t="str">
        <f t="shared" si="117"/>
        <v>Теоретические и методические основы физического воспитания и развития детей раннего и дошкольного возраста / Филиппова С.О., Каминский О.А., Лукина Г.Г. и др.</v>
      </c>
      <c r="H1315" s="69">
        <v>2025</v>
      </c>
      <c r="I1315" s="41" t="s">
        <v>159</v>
      </c>
      <c r="J1315" s="34"/>
      <c r="K1315" s="42">
        <v>268.8</v>
      </c>
      <c r="L1315" s="34"/>
      <c r="M1315" s="42">
        <v>13449.6</v>
      </c>
      <c r="N1315" s="38">
        <f t="shared" si="119"/>
        <v>0</v>
      </c>
      <c r="O1315" s="39" t="str">
        <f t="shared" si="118"/>
        <v>Аннотация</v>
      </c>
      <c r="P1315" s="40" t="s">
        <v>2038</v>
      </c>
    </row>
    <row r="1316" spans="1:16" ht="75" x14ac:dyDescent="0.25">
      <c r="A1316" s="51" t="s">
        <v>478</v>
      </c>
      <c r="B1316" s="29" t="s">
        <v>463</v>
      </c>
      <c r="C1316" s="47"/>
      <c r="D1316" s="64">
        <v>701320671</v>
      </c>
      <c r="E1316" s="32" t="s">
        <v>1999</v>
      </c>
      <c r="F1316" s="32" t="s">
        <v>2039</v>
      </c>
      <c r="G1316" s="32" t="str">
        <f t="shared" si="117"/>
        <v>Оказание обучающимся педагогической поддержки в создании общественных объединений: ПУМ / Шашенкова Е.А.</v>
      </c>
      <c r="H1316" s="69">
        <v>2025</v>
      </c>
      <c r="I1316" s="41" t="s">
        <v>512</v>
      </c>
      <c r="J1316" s="34"/>
      <c r="K1316" s="42">
        <v>123.6</v>
      </c>
      <c r="L1316" s="34"/>
      <c r="M1316" s="42">
        <v>6200.4</v>
      </c>
      <c r="N1316" s="38">
        <f t="shared" si="119"/>
        <v>0</v>
      </c>
      <c r="O1316" s="39" t="str">
        <f t="shared" si="118"/>
        <v>Аннотация</v>
      </c>
      <c r="P1316" s="40" t="s">
        <v>2040</v>
      </c>
    </row>
    <row r="1317" spans="1:16" ht="75" x14ac:dyDescent="0.25">
      <c r="A1317" s="51" t="s">
        <v>478</v>
      </c>
      <c r="B1317" s="29" t="s">
        <v>463</v>
      </c>
      <c r="C1317" s="47"/>
      <c r="D1317" s="64">
        <v>701320672</v>
      </c>
      <c r="E1317" s="32" t="s">
        <v>1999</v>
      </c>
      <c r="F1317" s="32" t="s">
        <v>2041</v>
      </c>
      <c r="G1317" s="32" t="str">
        <f t="shared" si="117"/>
        <v>Педагогическое сопровождение деятельности детских общественных объединений: ПУМ / Шашенкова Е.А.</v>
      </c>
      <c r="H1317" s="69">
        <v>2025</v>
      </c>
      <c r="I1317" s="41" t="s">
        <v>512</v>
      </c>
      <c r="J1317" s="34"/>
      <c r="K1317" s="42">
        <v>123.6</v>
      </c>
      <c r="L1317" s="34"/>
      <c r="M1317" s="42">
        <v>6200.4</v>
      </c>
      <c r="N1317" s="38">
        <f t="shared" si="119"/>
        <v>0</v>
      </c>
      <c r="O1317" s="39" t="str">
        <f t="shared" si="118"/>
        <v>Аннотация</v>
      </c>
      <c r="P1317" s="40" t="s">
        <v>2042</v>
      </c>
    </row>
    <row r="1318" spans="1:16" ht="75" x14ac:dyDescent="0.25">
      <c r="A1318" s="51" t="s">
        <v>478</v>
      </c>
      <c r="B1318" s="29" t="s">
        <v>463</v>
      </c>
      <c r="C1318" s="47"/>
      <c r="D1318" s="64">
        <v>701320673</v>
      </c>
      <c r="E1318" s="32" t="s">
        <v>1999</v>
      </c>
      <c r="F1318" s="32" t="s">
        <v>2043</v>
      </c>
      <c r="G1318" s="32" t="str">
        <f t="shared" si="117"/>
        <v>Развитие самоуправления обучающихся на основе социального партнерства социальных институтов: ПУМ / Шашенкова Е.А.</v>
      </c>
      <c r="H1318" s="69">
        <v>2025</v>
      </c>
      <c r="I1318" s="41" t="s">
        <v>512</v>
      </c>
      <c r="J1318" s="34"/>
      <c r="K1318" s="42">
        <v>123.6</v>
      </c>
      <c r="L1318" s="34"/>
      <c r="M1318" s="42">
        <v>6200.4</v>
      </c>
      <c r="N1318" s="38">
        <f t="shared" si="119"/>
        <v>0</v>
      </c>
      <c r="O1318" s="39" t="str">
        <f t="shared" si="118"/>
        <v>Аннотация</v>
      </c>
      <c r="P1318" s="40" t="s">
        <v>2044</v>
      </c>
    </row>
    <row r="1319" spans="1:16" ht="60" x14ac:dyDescent="0.25">
      <c r="A1319" s="51" t="s">
        <v>478</v>
      </c>
      <c r="B1319" s="29" t="s">
        <v>463</v>
      </c>
      <c r="C1319" s="47"/>
      <c r="D1319" s="64">
        <v>701320047</v>
      </c>
      <c r="E1319" s="32" t="s">
        <v>1999</v>
      </c>
      <c r="F1319" s="32" t="s">
        <v>2045</v>
      </c>
      <c r="G1319" s="32" t="str">
        <f t="shared" si="117"/>
        <v>Совместная проектная деятельность в детском саду: ребенок, воспитатель, родитель: ПУМ / Шашенкова Е.А.</v>
      </c>
      <c r="H1319" s="69">
        <v>2025</v>
      </c>
      <c r="I1319" s="41" t="s">
        <v>512</v>
      </c>
      <c r="J1319" s="34"/>
      <c r="K1319" s="42">
        <v>123.6</v>
      </c>
      <c r="L1319" s="34"/>
      <c r="M1319" s="42">
        <v>6200.4</v>
      </c>
      <c r="N1319" s="38">
        <f t="shared" si="119"/>
        <v>0</v>
      </c>
      <c r="O1319" s="39" t="str">
        <f t="shared" si="118"/>
        <v>Аннотация</v>
      </c>
      <c r="P1319" s="40" t="s">
        <v>2046</v>
      </c>
    </row>
    <row r="1320" spans="1:16" ht="75" x14ac:dyDescent="0.25">
      <c r="A1320" s="51" t="s">
        <v>478</v>
      </c>
      <c r="B1320" s="29" t="s">
        <v>463</v>
      </c>
      <c r="C1320" s="47"/>
      <c r="D1320" s="64">
        <v>701320742</v>
      </c>
      <c r="E1320" s="32" t="s">
        <v>2047</v>
      </c>
      <c r="F1320" s="32" t="s">
        <v>2048</v>
      </c>
      <c r="G1320" s="32" t="str">
        <f t="shared" si="117"/>
        <v>Организационно-методическое обеспечение социально-педагогической поддержки обучающихся: ПУМ / Ширяева В.В.</v>
      </c>
      <c r="H1320" s="69">
        <v>2025</v>
      </c>
      <c r="I1320" s="41" t="s">
        <v>512</v>
      </c>
      <c r="J1320" s="34"/>
      <c r="K1320" s="42">
        <v>123.6</v>
      </c>
      <c r="L1320" s="34"/>
      <c r="M1320" s="42">
        <v>6200.4</v>
      </c>
      <c r="N1320" s="38">
        <f t="shared" si="119"/>
        <v>0</v>
      </c>
      <c r="O1320" s="39" t="str">
        <f t="shared" si="118"/>
        <v>Аннотация</v>
      </c>
      <c r="P1320" s="40" t="s">
        <v>2049</v>
      </c>
    </row>
    <row r="1321" spans="1:16" ht="60" x14ac:dyDescent="0.25">
      <c r="A1321" s="51" t="s">
        <v>478</v>
      </c>
      <c r="B1321" s="29" t="s">
        <v>463</v>
      </c>
      <c r="C1321" s="47"/>
      <c r="D1321" s="64">
        <v>701320741</v>
      </c>
      <c r="E1321" s="32" t="s">
        <v>2047</v>
      </c>
      <c r="F1321" s="32" t="s">
        <v>2050</v>
      </c>
      <c r="G1321" s="32" t="str">
        <f t="shared" si="117"/>
        <v>Организация социально-педагогической поддержки обучающихся в процессе социализации: ПУМ / Ширяева В.В.</v>
      </c>
      <c r="H1321" s="69">
        <v>2025</v>
      </c>
      <c r="I1321" s="41" t="s">
        <v>512</v>
      </c>
      <c r="J1321" s="34"/>
      <c r="K1321" s="42">
        <v>123.6</v>
      </c>
      <c r="L1321" s="34"/>
      <c r="M1321" s="42">
        <v>6200.4</v>
      </c>
      <c r="N1321" s="38">
        <f t="shared" si="119"/>
        <v>0</v>
      </c>
      <c r="O1321" s="39" t="str">
        <f t="shared" si="118"/>
        <v>Аннотация</v>
      </c>
      <c r="P1321" s="40" t="s">
        <v>2051</v>
      </c>
    </row>
    <row r="1322" spans="1:16" ht="60" x14ac:dyDescent="0.25">
      <c r="A1322" s="51" t="s">
        <v>478</v>
      </c>
      <c r="B1322" s="29" t="s">
        <v>463</v>
      </c>
      <c r="C1322" s="47"/>
      <c r="D1322" s="64">
        <v>701320740</v>
      </c>
      <c r="E1322" s="32" t="s">
        <v>2047</v>
      </c>
      <c r="F1322" s="32" t="s">
        <v>2052</v>
      </c>
      <c r="G1322" s="32" t="str">
        <f t="shared" si="117"/>
        <v>Планирование мер по социально-педагогической поддержке обучающихся в процессе социализации: ПУМ / Ширяева В.В.</v>
      </c>
      <c r="H1322" s="69">
        <v>2025</v>
      </c>
      <c r="I1322" s="41" t="s">
        <v>512</v>
      </c>
      <c r="J1322" s="34"/>
      <c r="K1322" s="42">
        <v>123.6</v>
      </c>
      <c r="L1322" s="34"/>
      <c r="M1322" s="42">
        <v>6200.4</v>
      </c>
      <c r="N1322" s="38">
        <f t="shared" si="119"/>
        <v>0</v>
      </c>
      <c r="O1322" s="39" t="str">
        <f t="shared" si="118"/>
        <v>Аннотация</v>
      </c>
      <c r="P1322" s="40" t="s">
        <v>2053</v>
      </c>
    </row>
    <row r="1323" spans="1:16" ht="60" x14ac:dyDescent="0.25">
      <c r="A1323" s="51" t="s">
        <v>478</v>
      </c>
      <c r="B1323" s="29" t="s">
        <v>465</v>
      </c>
      <c r="C1323" s="47"/>
      <c r="D1323" s="64">
        <v>701320583</v>
      </c>
      <c r="E1323" s="32" t="s">
        <v>2002</v>
      </c>
      <c r="F1323" s="32" t="s">
        <v>2003</v>
      </c>
      <c r="G1323" s="32" t="str">
        <f t="shared" si="117"/>
        <v>Организационно-методическое обеспечение воспитательного процесса в группе обучающихся: ПУМ / Воробьева Н.А.</v>
      </c>
      <c r="H1323" s="69">
        <v>2025</v>
      </c>
      <c r="I1323" s="41" t="s">
        <v>512</v>
      </c>
      <c r="J1323" s="34"/>
      <c r="K1323" s="42">
        <v>123.6</v>
      </c>
      <c r="L1323" s="34"/>
      <c r="M1323" s="42">
        <v>6200.4</v>
      </c>
      <c r="N1323" s="38">
        <f t="shared" si="119"/>
        <v>0</v>
      </c>
      <c r="O1323" s="39" t="str">
        <f t="shared" ref="O1323:O1353" si="120">HYPERLINK(P1323,"Аннотация")</f>
        <v>Аннотация</v>
      </c>
      <c r="P1323" s="40" t="s">
        <v>2004</v>
      </c>
    </row>
    <row r="1324" spans="1:16" ht="60" x14ac:dyDescent="0.25">
      <c r="A1324" s="51" t="s">
        <v>478</v>
      </c>
      <c r="B1324" s="29" t="s">
        <v>465</v>
      </c>
      <c r="C1324" s="47"/>
      <c r="D1324" s="64">
        <v>701320582</v>
      </c>
      <c r="E1324" s="32" t="s">
        <v>2002</v>
      </c>
      <c r="F1324" s="32" t="s">
        <v>2005</v>
      </c>
      <c r="G1324" s="32" t="str">
        <f t="shared" si="117"/>
        <v>Планирование воспитательной деятельности с группой обучающихся: ПУМ / Воробьева Н.А.</v>
      </c>
      <c r="H1324" s="69">
        <v>2025</v>
      </c>
      <c r="I1324" s="41" t="s">
        <v>512</v>
      </c>
      <c r="J1324" s="34"/>
      <c r="K1324" s="42">
        <v>123.6</v>
      </c>
      <c r="L1324" s="34"/>
      <c r="M1324" s="42">
        <v>6200.4</v>
      </c>
      <c r="N1324" s="38">
        <f t="shared" si="119"/>
        <v>0</v>
      </c>
      <c r="O1324" s="39" t="str">
        <f t="shared" si="120"/>
        <v>Аннотация</v>
      </c>
      <c r="P1324" s="40" t="s">
        <v>2006</v>
      </c>
    </row>
    <row r="1325" spans="1:16" ht="36" x14ac:dyDescent="0.25">
      <c r="A1325" s="51" t="s">
        <v>478</v>
      </c>
      <c r="B1325" s="29" t="s">
        <v>465</v>
      </c>
      <c r="C1325" s="47"/>
      <c r="D1325" s="64">
        <v>701320090</v>
      </c>
      <c r="E1325" s="32" t="s">
        <v>461</v>
      </c>
      <c r="F1325" s="32" t="s">
        <v>2055</v>
      </c>
      <c r="G1325" s="32" t="str">
        <f t="shared" si="117"/>
        <v>Психология: ЭУМК / Дубровина И.В.</v>
      </c>
      <c r="H1325" s="69">
        <v>2025</v>
      </c>
      <c r="I1325" s="41" t="s">
        <v>159</v>
      </c>
      <c r="J1325" s="34"/>
      <c r="K1325" s="42">
        <v>342</v>
      </c>
      <c r="L1325" s="34"/>
      <c r="M1325" s="42">
        <v>17100</v>
      </c>
      <c r="N1325" s="38">
        <f t="shared" si="119"/>
        <v>0</v>
      </c>
      <c r="O1325" s="39" t="str">
        <f t="shared" si="120"/>
        <v>Аннотация</v>
      </c>
      <c r="P1325" s="40" t="s">
        <v>2056</v>
      </c>
    </row>
    <row r="1326" spans="1:16" ht="120" x14ac:dyDescent="0.25">
      <c r="A1326" s="51" t="s">
        <v>478</v>
      </c>
      <c r="B1326" s="29" t="s">
        <v>465</v>
      </c>
      <c r="C1326" s="47"/>
      <c r="D1326" s="64">
        <v>701320586</v>
      </c>
      <c r="E1326" s="32" t="s">
        <v>2020</v>
      </c>
      <c r="F1326" s="32" t="s">
        <v>2021</v>
      </c>
      <c r="G1326" s="32" t="str">
        <f t="shared" si="117"/>
        <v>Организационно-методическое обеспечение реализации обучающимися, включая обучающихся с ОВЗ и инвалидностью, индивидуальных образовательных маршрутов, проектов: ПУМ / Ломтева Е.В.</v>
      </c>
      <c r="H1326" s="69">
        <v>2025</v>
      </c>
      <c r="I1326" s="41" t="s">
        <v>512</v>
      </c>
      <c r="J1326" s="34"/>
      <c r="K1326" s="42">
        <v>92.399999999999991</v>
      </c>
      <c r="L1326" s="34"/>
      <c r="M1326" s="42">
        <v>4599.5999999999995</v>
      </c>
      <c r="N1326" s="38">
        <f t="shared" si="119"/>
        <v>0</v>
      </c>
      <c r="O1326" s="39" t="str">
        <f t="shared" si="120"/>
        <v>Аннотация</v>
      </c>
      <c r="P1326" s="40" t="s">
        <v>2022</v>
      </c>
    </row>
    <row r="1327" spans="1:16" ht="120" x14ac:dyDescent="0.25">
      <c r="A1327" s="51" t="s">
        <v>478</v>
      </c>
      <c r="B1327" s="29" t="s">
        <v>465</v>
      </c>
      <c r="C1327" s="47"/>
      <c r="D1327" s="64">
        <v>701320585</v>
      </c>
      <c r="E1327" s="32" t="s">
        <v>2020</v>
      </c>
      <c r="F1327" s="32" t="s">
        <v>2023</v>
      </c>
      <c r="G1327" s="32" t="str">
        <f t="shared" si="117"/>
        <v>Организация образовательной среды для реализации обучающимися, включая обучающихся с ОВЗ и инвалидностью индивидуальных образовательных маршрутов, проектов / Ломтева Е.В.</v>
      </c>
      <c r="H1327" s="69">
        <v>2025</v>
      </c>
      <c r="I1327" s="41" t="s">
        <v>512</v>
      </c>
      <c r="J1327" s="34"/>
      <c r="K1327" s="42">
        <v>61.199999999999996</v>
      </c>
      <c r="L1327" s="34"/>
      <c r="M1327" s="42">
        <v>3050.4</v>
      </c>
      <c r="N1327" s="38">
        <f t="shared" si="119"/>
        <v>0</v>
      </c>
      <c r="O1327" s="39" t="str">
        <f t="shared" si="120"/>
        <v>Аннотация</v>
      </c>
      <c r="P1327" s="40" t="s">
        <v>2024</v>
      </c>
    </row>
    <row r="1328" spans="1:16" ht="150" x14ac:dyDescent="0.25">
      <c r="A1328" s="51" t="s">
        <v>478</v>
      </c>
      <c r="B1328" s="29" t="s">
        <v>465</v>
      </c>
      <c r="C1328" s="47"/>
      <c r="D1328" s="64">
        <v>701320584</v>
      </c>
      <c r="E1328" s="32" t="s">
        <v>2020</v>
      </c>
      <c r="F1328" s="32" t="s">
        <v>2025</v>
      </c>
      <c r="G1328" s="32" t="str">
        <f t="shared" si="117"/>
        <v>Педагогическое сопровождение реализации обучающимися, включая обучающихся с ограниченными возможностями здоровья (ОВЗ) и инвалидностью, индивидуальных образовательных маршрутов, проектов: ПУМ / Ломтева Е.В.</v>
      </c>
      <c r="H1328" s="69">
        <v>2025</v>
      </c>
      <c r="I1328" s="41" t="s">
        <v>512</v>
      </c>
      <c r="J1328" s="34"/>
      <c r="K1328" s="42">
        <v>123.6</v>
      </c>
      <c r="L1328" s="34"/>
      <c r="M1328" s="42">
        <v>6200.4</v>
      </c>
      <c r="N1328" s="38">
        <f t="shared" si="119"/>
        <v>0</v>
      </c>
      <c r="O1328" s="39" t="str">
        <f t="shared" si="120"/>
        <v>Аннотация</v>
      </c>
      <c r="P1328" s="40" t="s">
        <v>2026</v>
      </c>
    </row>
    <row r="1329" spans="1:16" ht="60" x14ac:dyDescent="0.25">
      <c r="A1329" s="51" t="s">
        <v>478</v>
      </c>
      <c r="B1329" s="29" t="s">
        <v>465</v>
      </c>
      <c r="C1329" s="47"/>
      <c r="D1329" s="64">
        <v>701320587</v>
      </c>
      <c r="E1329" s="32" t="s">
        <v>2027</v>
      </c>
      <c r="F1329" s="32" t="s">
        <v>2028</v>
      </c>
      <c r="G1329" s="32" t="str">
        <f t="shared" si="117"/>
        <v>Организация социально и личностно значимой деятельности группы обучающихся: ПУМ / Обоева С.В.</v>
      </c>
      <c r="H1329" s="69">
        <v>2025</v>
      </c>
      <c r="I1329" s="41" t="s">
        <v>512</v>
      </c>
      <c r="J1329" s="34"/>
      <c r="K1329" s="42">
        <v>123.6</v>
      </c>
      <c r="L1329" s="34"/>
      <c r="M1329" s="42">
        <v>6200.4</v>
      </c>
      <c r="N1329" s="38">
        <f t="shared" si="119"/>
        <v>0</v>
      </c>
      <c r="O1329" s="39" t="str">
        <f t="shared" si="120"/>
        <v>Аннотация</v>
      </c>
      <c r="P1329" s="40" t="s">
        <v>2029</v>
      </c>
    </row>
    <row r="1330" spans="1:16" ht="36" x14ac:dyDescent="0.25">
      <c r="A1330" s="51" t="s">
        <v>478</v>
      </c>
      <c r="B1330" s="29" t="s">
        <v>465</v>
      </c>
      <c r="C1330" s="47"/>
      <c r="D1330" s="64">
        <v>701320092</v>
      </c>
      <c r="E1330" s="32" t="s">
        <v>462</v>
      </c>
      <c r="F1330" s="32" t="s">
        <v>2057</v>
      </c>
      <c r="G1330" s="32" t="str">
        <f t="shared" si="117"/>
        <v>Педагогика: ЭУМК / Сковородкина И.З.</v>
      </c>
      <c r="H1330" s="69">
        <v>2025</v>
      </c>
      <c r="I1330" s="41" t="s">
        <v>159</v>
      </c>
      <c r="J1330" s="34"/>
      <c r="K1330" s="42">
        <v>475.2</v>
      </c>
      <c r="L1330" s="34"/>
      <c r="M1330" s="42">
        <v>23750.399999999998</v>
      </c>
      <c r="N1330" s="38">
        <f t="shared" si="119"/>
        <v>0</v>
      </c>
      <c r="O1330" s="39" t="str">
        <f t="shared" si="120"/>
        <v>Аннотация</v>
      </c>
      <c r="P1330" s="40" t="s">
        <v>2058</v>
      </c>
    </row>
    <row r="1331" spans="1:16" ht="36" x14ac:dyDescent="0.25">
      <c r="A1331" s="51" t="s">
        <v>478</v>
      </c>
      <c r="B1331" s="29" t="s">
        <v>465</v>
      </c>
      <c r="C1331" s="47"/>
      <c r="D1331" s="64">
        <v>702317638</v>
      </c>
      <c r="E1331" s="32" t="s">
        <v>2059</v>
      </c>
      <c r="F1331" s="32" t="s">
        <v>2054</v>
      </c>
      <c r="G1331" s="32" t="str">
        <f t="shared" ref="G1331:G1364" si="121">F1331 &amp; " / " &amp; E1331</f>
        <v>Теоретические основы начального курса математики / Стойлова Л.П.</v>
      </c>
      <c r="H1331" s="69">
        <v>2025</v>
      </c>
      <c r="I1331" s="41" t="s">
        <v>159</v>
      </c>
      <c r="J1331" s="34"/>
      <c r="K1331" s="42">
        <v>242.39999999999998</v>
      </c>
      <c r="L1331" s="34"/>
      <c r="M1331" s="42">
        <v>12099.6</v>
      </c>
      <c r="N1331" s="38">
        <f t="shared" si="119"/>
        <v>0</v>
      </c>
      <c r="O1331" s="39" t="str">
        <f t="shared" si="120"/>
        <v>Аннотация</v>
      </c>
      <c r="P1331" s="40" t="s">
        <v>2060</v>
      </c>
    </row>
    <row r="1332" spans="1:16" ht="75" x14ac:dyDescent="0.25">
      <c r="A1332" s="51" t="s">
        <v>478</v>
      </c>
      <c r="B1332" s="29" t="s">
        <v>465</v>
      </c>
      <c r="C1332" s="47"/>
      <c r="D1332" s="64">
        <v>701320671</v>
      </c>
      <c r="E1332" s="32" t="s">
        <v>1999</v>
      </c>
      <c r="F1332" s="32" t="s">
        <v>2039</v>
      </c>
      <c r="G1332" s="32" t="str">
        <f t="shared" si="121"/>
        <v>Оказание обучающимся педагогической поддержки в создании общественных объединений: ПУМ / Шашенкова Е.А.</v>
      </c>
      <c r="H1332" s="69">
        <v>2025</v>
      </c>
      <c r="I1332" s="41" t="s">
        <v>512</v>
      </c>
      <c r="J1332" s="34"/>
      <c r="K1332" s="42">
        <v>123.6</v>
      </c>
      <c r="L1332" s="34"/>
      <c r="M1332" s="42">
        <v>6200.4</v>
      </c>
      <c r="N1332" s="38">
        <f t="shared" si="119"/>
        <v>0</v>
      </c>
      <c r="O1332" s="39" t="str">
        <f t="shared" si="120"/>
        <v>Аннотация</v>
      </c>
      <c r="P1332" s="40" t="s">
        <v>2040</v>
      </c>
    </row>
    <row r="1333" spans="1:16" ht="75" x14ac:dyDescent="0.25">
      <c r="A1333" s="51" t="s">
        <v>478</v>
      </c>
      <c r="B1333" s="29" t="s">
        <v>465</v>
      </c>
      <c r="C1333" s="47"/>
      <c r="D1333" s="64">
        <v>701320672</v>
      </c>
      <c r="E1333" s="32" t="s">
        <v>1999</v>
      </c>
      <c r="F1333" s="32" t="s">
        <v>2041</v>
      </c>
      <c r="G1333" s="32" t="str">
        <f t="shared" si="121"/>
        <v>Педагогическое сопровождение деятельности детских общественных объединений: ПУМ / Шашенкова Е.А.</v>
      </c>
      <c r="H1333" s="69">
        <v>2025</v>
      </c>
      <c r="I1333" s="41" t="s">
        <v>512</v>
      </c>
      <c r="J1333" s="34"/>
      <c r="K1333" s="42">
        <v>123.6</v>
      </c>
      <c r="L1333" s="34"/>
      <c r="M1333" s="42">
        <v>6200.4</v>
      </c>
      <c r="N1333" s="38">
        <f t="shared" si="119"/>
        <v>0</v>
      </c>
      <c r="O1333" s="39" t="str">
        <f t="shared" si="120"/>
        <v>Аннотация</v>
      </c>
      <c r="P1333" s="40" t="s">
        <v>2042</v>
      </c>
    </row>
    <row r="1334" spans="1:16" ht="75" x14ac:dyDescent="0.25">
      <c r="A1334" s="51" t="s">
        <v>478</v>
      </c>
      <c r="B1334" s="29" t="s">
        <v>465</v>
      </c>
      <c r="C1334" s="47"/>
      <c r="D1334" s="64">
        <v>701320673</v>
      </c>
      <c r="E1334" s="32" t="s">
        <v>1999</v>
      </c>
      <c r="F1334" s="32" t="s">
        <v>2043</v>
      </c>
      <c r="G1334" s="32" t="str">
        <f t="shared" si="121"/>
        <v>Развитие самоуправления обучающихся на основе социального партнерства социальных институтов: ПУМ / Шашенкова Е.А.</v>
      </c>
      <c r="H1334" s="69">
        <v>2025</v>
      </c>
      <c r="I1334" s="41" t="s">
        <v>512</v>
      </c>
      <c r="J1334" s="34"/>
      <c r="K1334" s="42">
        <v>123.6</v>
      </c>
      <c r="L1334" s="34"/>
      <c r="M1334" s="42">
        <v>6200.4</v>
      </c>
      <c r="N1334" s="38">
        <f t="shared" si="119"/>
        <v>0</v>
      </c>
      <c r="O1334" s="39" t="str">
        <f t="shared" si="120"/>
        <v>Аннотация</v>
      </c>
      <c r="P1334" s="40" t="s">
        <v>2044</v>
      </c>
    </row>
    <row r="1335" spans="1:16" ht="75" x14ac:dyDescent="0.25">
      <c r="A1335" s="51" t="s">
        <v>478</v>
      </c>
      <c r="B1335" s="29" t="s">
        <v>465</v>
      </c>
      <c r="C1335" s="47"/>
      <c r="D1335" s="64">
        <v>701320742</v>
      </c>
      <c r="E1335" s="32" t="s">
        <v>2047</v>
      </c>
      <c r="F1335" s="32" t="s">
        <v>2048</v>
      </c>
      <c r="G1335" s="32" t="str">
        <f t="shared" si="121"/>
        <v>Организационно-методическое обеспечение социально-педагогической поддержки обучающихся: ПУМ / Ширяева В.В.</v>
      </c>
      <c r="H1335" s="69">
        <v>2025</v>
      </c>
      <c r="I1335" s="41" t="s">
        <v>512</v>
      </c>
      <c r="J1335" s="34"/>
      <c r="K1335" s="42">
        <v>123.6</v>
      </c>
      <c r="L1335" s="34"/>
      <c r="M1335" s="42">
        <v>6200.4</v>
      </c>
      <c r="N1335" s="38">
        <f t="shared" si="119"/>
        <v>0</v>
      </c>
      <c r="O1335" s="39" t="str">
        <f t="shared" si="120"/>
        <v>Аннотация</v>
      </c>
      <c r="P1335" s="40" t="s">
        <v>2049</v>
      </c>
    </row>
    <row r="1336" spans="1:16" ht="60" x14ac:dyDescent="0.25">
      <c r="A1336" s="51" t="s">
        <v>478</v>
      </c>
      <c r="B1336" s="29" t="s">
        <v>465</v>
      </c>
      <c r="C1336" s="47"/>
      <c r="D1336" s="64">
        <v>701320741</v>
      </c>
      <c r="E1336" s="32" t="s">
        <v>2047</v>
      </c>
      <c r="F1336" s="32" t="s">
        <v>2050</v>
      </c>
      <c r="G1336" s="32" t="str">
        <f t="shared" si="121"/>
        <v>Организация социально-педагогической поддержки обучающихся в процессе социализации: ПУМ / Ширяева В.В.</v>
      </c>
      <c r="H1336" s="69">
        <v>2025</v>
      </c>
      <c r="I1336" s="41" t="s">
        <v>512</v>
      </c>
      <c r="J1336" s="34"/>
      <c r="K1336" s="42">
        <v>123.6</v>
      </c>
      <c r="L1336" s="34"/>
      <c r="M1336" s="42">
        <v>6200.4</v>
      </c>
      <c r="N1336" s="38">
        <f t="shared" si="119"/>
        <v>0</v>
      </c>
      <c r="O1336" s="39" t="str">
        <f t="shared" si="120"/>
        <v>Аннотация</v>
      </c>
      <c r="P1336" s="40" t="s">
        <v>2051</v>
      </c>
    </row>
    <row r="1337" spans="1:16" ht="60" x14ac:dyDescent="0.25">
      <c r="A1337" s="51" t="s">
        <v>478</v>
      </c>
      <c r="B1337" s="29" t="s">
        <v>465</v>
      </c>
      <c r="C1337" s="47"/>
      <c r="D1337" s="64">
        <v>701320740</v>
      </c>
      <c r="E1337" s="32" t="s">
        <v>2047</v>
      </c>
      <c r="F1337" s="32" t="s">
        <v>2052</v>
      </c>
      <c r="G1337" s="32" t="str">
        <f t="shared" si="121"/>
        <v>Планирование мер по социально-педагогической поддержке обучающихся в процессе социализации: ПУМ / Ширяева В.В.</v>
      </c>
      <c r="H1337" s="69">
        <v>2025</v>
      </c>
      <c r="I1337" s="41" t="s">
        <v>512</v>
      </c>
      <c r="J1337" s="34"/>
      <c r="K1337" s="42">
        <v>123.6</v>
      </c>
      <c r="L1337" s="34"/>
      <c r="M1337" s="42">
        <v>6200.4</v>
      </c>
      <c r="N1337" s="38">
        <f t="shared" si="119"/>
        <v>0</v>
      </c>
      <c r="O1337" s="39" t="str">
        <f t="shared" si="120"/>
        <v>Аннотация</v>
      </c>
      <c r="P1337" s="40" t="s">
        <v>2053</v>
      </c>
    </row>
    <row r="1338" spans="1:16" ht="36" x14ac:dyDescent="0.25">
      <c r="A1338" s="51" t="s">
        <v>478</v>
      </c>
      <c r="B1338" s="54" t="s">
        <v>466</v>
      </c>
      <c r="C1338" s="47"/>
      <c r="D1338" s="70">
        <v>701320509</v>
      </c>
      <c r="E1338" s="55" t="s">
        <v>304</v>
      </c>
      <c r="F1338" s="55" t="s">
        <v>484</v>
      </c>
      <c r="G1338" s="32" t="str">
        <f t="shared" si="121"/>
        <v>Психология общения: ЭУМК / Панфилова А.П.</v>
      </c>
      <c r="H1338" s="69">
        <v>2025</v>
      </c>
      <c r="I1338" s="56" t="s">
        <v>159</v>
      </c>
      <c r="J1338" s="34"/>
      <c r="K1338" s="42">
        <v>210</v>
      </c>
      <c r="L1338" s="34"/>
      <c r="M1338" s="42">
        <v>10500</v>
      </c>
      <c r="N1338" s="38">
        <f t="shared" si="119"/>
        <v>0</v>
      </c>
      <c r="O1338" s="39" t="str">
        <f t="shared" si="120"/>
        <v>Аннотация</v>
      </c>
      <c r="P1338" s="40" t="s">
        <v>485</v>
      </c>
    </row>
    <row r="1339" spans="1:16" ht="36" x14ac:dyDescent="0.25">
      <c r="A1339" s="51" t="s">
        <v>478</v>
      </c>
      <c r="B1339" s="54" t="s">
        <v>467</v>
      </c>
      <c r="C1339" s="47"/>
      <c r="D1339" s="70">
        <v>701320509</v>
      </c>
      <c r="E1339" s="55" t="s">
        <v>304</v>
      </c>
      <c r="F1339" s="55" t="s">
        <v>484</v>
      </c>
      <c r="G1339" s="32" t="str">
        <f t="shared" si="121"/>
        <v>Психология общения: ЭУМК / Панфилова А.П.</v>
      </c>
      <c r="H1339" s="69">
        <v>2025</v>
      </c>
      <c r="I1339" s="56" t="s">
        <v>159</v>
      </c>
      <c r="J1339" s="34"/>
      <c r="K1339" s="42">
        <v>210</v>
      </c>
      <c r="L1339" s="34"/>
      <c r="M1339" s="42">
        <v>10500</v>
      </c>
      <c r="N1339" s="38">
        <f t="shared" si="119"/>
        <v>0</v>
      </c>
      <c r="O1339" s="39" t="str">
        <f t="shared" si="120"/>
        <v>Аннотация</v>
      </c>
      <c r="P1339" s="40" t="s">
        <v>485</v>
      </c>
    </row>
    <row r="1340" spans="1:16" ht="36" x14ac:dyDescent="0.25">
      <c r="A1340" s="51" t="s">
        <v>478</v>
      </c>
      <c r="B1340" s="54" t="s">
        <v>468</v>
      </c>
      <c r="C1340" s="47"/>
      <c r="D1340" s="70">
        <v>701320509</v>
      </c>
      <c r="E1340" s="55" t="s">
        <v>304</v>
      </c>
      <c r="F1340" s="55" t="s">
        <v>484</v>
      </c>
      <c r="G1340" s="32" t="str">
        <f t="shared" si="121"/>
        <v>Психология общения: ЭУМК / Панфилова А.П.</v>
      </c>
      <c r="H1340" s="69">
        <v>2025</v>
      </c>
      <c r="I1340" s="56" t="s">
        <v>159</v>
      </c>
      <c r="J1340" s="34"/>
      <c r="K1340" s="42">
        <v>210</v>
      </c>
      <c r="L1340" s="34"/>
      <c r="M1340" s="42">
        <v>10500</v>
      </c>
      <c r="N1340" s="38">
        <f t="shared" si="119"/>
        <v>0</v>
      </c>
      <c r="O1340" s="39" t="str">
        <f t="shared" si="120"/>
        <v>Аннотация</v>
      </c>
      <c r="P1340" s="40" t="s">
        <v>485</v>
      </c>
    </row>
    <row r="1341" spans="1:16" ht="60" x14ac:dyDescent="0.25">
      <c r="A1341" s="51" t="s">
        <v>478</v>
      </c>
      <c r="B1341" s="54" t="s">
        <v>469</v>
      </c>
      <c r="C1341" s="47"/>
      <c r="D1341" s="70">
        <v>702319551</v>
      </c>
      <c r="E1341" s="55" t="s">
        <v>262</v>
      </c>
      <c r="F1341" s="55" t="s">
        <v>832</v>
      </c>
      <c r="G1341" s="32" t="str">
        <f t="shared" si="121"/>
        <v>Информационные технологии в профессиональной деятельности: ЭУМК / Михеева Е.В.</v>
      </c>
      <c r="H1341" s="69">
        <v>2025</v>
      </c>
      <c r="I1341" s="56" t="s">
        <v>159</v>
      </c>
      <c r="J1341" s="34"/>
      <c r="K1341" s="42">
        <v>314.39999999999998</v>
      </c>
      <c r="L1341" s="34"/>
      <c r="M1341" s="42">
        <v>15699.599999999999</v>
      </c>
      <c r="N1341" s="38">
        <f t="shared" si="119"/>
        <v>0</v>
      </c>
      <c r="O1341" s="39" t="str">
        <f t="shared" si="120"/>
        <v>Аннотация</v>
      </c>
      <c r="P1341" s="40" t="s">
        <v>833</v>
      </c>
    </row>
    <row r="1342" spans="1:16" ht="45" x14ac:dyDescent="0.25">
      <c r="A1342" s="51" t="s">
        <v>478</v>
      </c>
      <c r="B1342" s="54" t="s">
        <v>469</v>
      </c>
      <c r="C1342" s="47"/>
      <c r="D1342" s="70">
        <v>701320509</v>
      </c>
      <c r="E1342" s="55" t="s">
        <v>304</v>
      </c>
      <c r="F1342" s="55" t="s">
        <v>484</v>
      </c>
      <c r="G1342" s="32" t="str">
        <f t="shared" si="121"/>
        <v>Психология общения: ЭУМК / Панфилова А.П.</v>
      </c>
      <c r="H1342" s="69">
        <v>2025</v>
      </c>
      <c r="I1342" s="56" t="s">
        <v>159</v>
      </c>
      <c r="J1342" s="34"/>
      <c r="K1342" s="42">
        <v>210</v>
      </c>
      <c r="L1342" s="34"/>
      <c r="M1342" s="42">
        <v>10500</v>
      </c>
      <c r="N1342" s="38">
        <f t="shared" si="119"/>
        <v>0</v>
      </c>
      <c r="O1342" s="39" t="str">
        <f t="shared" si="120"/>
        <v>Аннотация</v>
      </c>
      <c r="P1342" s="40" t="s">
        <v>485</v>
      </c>
    </row>
    <row r="1343" spans="1:16" ht="60" x14ac:dyDescent="0.25">
      <c r="A1343" s="51" t="s">
        <v>478</v>
      </c>
      <c r="B1343" s="54" t="s">
        <v>469</v>
      </c>
      <c r="C1343" s="47"/>
      <c r="D1343" s="70">
        <v>701320731</v>
      </c>
      <c r="E1343" s="55" t="s">
        <v>239</v>
      </c>
      <c r="F1343" s="55" t="s">
        <v>2061</v>
      </c>
      <c r="G1343" s="32" t="str">
        <f t="shared" si="121"/>
        <v xml:space="preserve"> Выполнение координирующих и обеспечивающих функций: ПУМ / Янковая В.Ф.</v>
      </c>
      <c r="H1343" s="69">
        <v>2025</v>
      </c>
      <c r="I1343" s="56" t="s">
        <v>512</v>
      </c>
      <c r="J1343" s="34"/>
      <c r="K1343" s="42">
        <v>61.199999999999996</v>
      </c>
      <c r="L1343" s="34"/>
      <c r="M1343" s="42">
        <v>3050.4</v>
      </c>
      <c r="N1343" s="38">
        <f t="shared" si="119"/>
        <v>0</v>
      </c>
      <c r="O1343" s="39" t="str">
        <f t="shared" si="120"/>
        <v>Аннотация</v>
      </c>
      <c r="P1343" s="40" t="s">
        <v>2062</v>
      </c>
    </row>
    <row r="1344" spans="1:16" ht="45" x14ac:dyDescent="0.25">
      <c r="A1344" s="51" t="s">
        <v>478</v>
      </c>
      <c r="B1344" s="54" t="s">
        <v>469</v>
      </c>
      <c r="C1344" s="47"/>
      <c r="D1344" s="70">
        <v>701320734</v>
      </c>
      <c r="E1344" s="55" t="s">
        <v>239</v>
      </c>
      <c r="F1344" s="55" t="s">
        <v>2063</v>
      </c>
      <c r="G1344" s="32" t="str">
        <f t="shared" si="121"/>
        <v>Организация обработки дел для последующего хранения: ПУМ / Янковая В.Ф.</v>
      </c>
      <c r="H1344" s="69">
        <v>2025</v>
      </c>
      <c r="I1344" s="56" t="s">
        <v>512</v>
      </c>
      <c r="J1344" s="34"/>
      <c r="K1344" s="42">
        <v>92.399999999999991</v>
      </c>
      <c r="L1344" s="34"/>
      <c r="M1344" s="42">
        <v>4599.5999999999995</v>
      </c>
      <c r="N1344" s="38">
        <f t="shared" si="119"/>
        <v>0</v>
      </c>
      <c r="O1344" s="39" t="str">
        <f t="shared" si="120"/>
        <v>Аннотация</v>
      </c>
      <c r="P1344" s="40" t="s">
        <v>2064</v>
      </c>
    </row>
    <row r="1345" spans="1:16" ht="45" x14ac:dyDescent="0.25">
      <c r="A1345" s="51" t="s">
        <v>478</v>
      </c>
      <c r="B1345" s="29" t="s">
        <v>469</v>
      </c>
      <c r="C1345" s="47"/>
      <c r="D1345" s="64">
        <v>701320732</v>
      </c>
      <c r="E1345" s="32" t="s">
        <v>239</v>
      </c>
      <c r="F1345" s="32" t="s">
        <v>2065</v>
      </c>
      <c r="G1345" s="32" t="str">
        <f t="shared" si="121"/>
        <v>Организация работы с документами: ПУМ / Янковая В.Ф.</v>
      </c>
      <c r="H1345" s="69">
        <v>2025</v>
      </c>
      <c r="I1345" s="41" t="s">
        <v>512</v>
      </c>
      <c r="J1345" s="34"/>
      <c r="K1345" s="42">
        <v>123.6</v>
      </c>
      <c r="L1345" s="34"/>
      <c r="M1345" s="42">
        <v>6200.4</v>
      </c>
      <c r="N1345" s="38">
        <f t="shared" si="119"/>
        <v>0</v>
      </c>
      <c r="O1345" s="39" t="str">
        <f t="shared" si="120"/>
        <v>Аннотация</v>
      </c>
      <c r="P1345" s="40" t="s">
        <v>2066</v>
      </c>
    </row>
    <row r="1346" spans="1:16" ht="45" x14ac:dyDescent="0.25">
      <c r="A1346" s="51" t="s">
        <v>478</v>
      </c>
      <c r="B1346" s="29" t="s">
        <v>469</v>
      </c>
      <c r="C1346" s="47"/>
      <c r="D1346" s="64">
        <v>701320730</v>
      </c>
      <c r="E1346" s="32" t="s">
        <v>239</v>
      </c>
      <c r="F1346" s="32" t="s">
        <v>2067</v>
      </c>
      <c r="G1346" s="32" t="str">
        <f t="shared" si="121"/>
        <v>Организация работы с посетителями организации: ПУМ / Янковая В.Ф.</v>
      </c>
      <c r="H1346" s="69">
        <v>2025</v>
      </c>
      <c r="I1346" s="41" t="s">
        <v>512</v>
      </c>
      <c r="J1346" s="34"/>
      <c r="K1346" s="42">
        <v>61.199999999999996</v>
      </c>
      <c r="L1346" s="34"/>
      <c r="M1346" s="42">
        <v>3050.4</v>
      </c>
      <c r="N1346" s="38">
        <f t="shared" si="119"/>
        <v>0</v>
      </c>
      <c r="O1346" s="39" t="str">
        <f t="shared" si="120"/>
        <v>Аннотация</v>
      </c>
      <c r="P1346" s="40" t="s">
        <v>2068</v>
      </c>
    </row>
    <row r="1347" spans="1:16" ht="45" x14ac:dyDescent="0.25">
      <c r="A1347" s="51" t="s">
        <v>478</v>
      </c>
      <c r="B1347" s="29" t="s">
        <v>469</v>
      </c>
      <c r="C1347" s="47"/>
      <c r="D1347" s="64">
        <v>701320733</v>
      </c>
      <c r="E1347" s="32" t="s">
        <v>239</v>
      </c>
      <c r="F1347" s="32" t="s">
        <v>2069</v>
      </c>
      <c r="G1347" s="32" t="str">
        <f t="shared" si="121"/>
        <v>Организация текущего хранения документов: ПУМ / Янковая В.Ф.</v>
      </c>
      <c r="H1347" s="69">
        <v>2025</v>
      </c>
      <c r="I1347" s="41" t="s">
        <v>512</v>
      </c>
      <c r="J1347" s="34"/>
      <c r="K1347" s="42">
        <v>92.399999999999991</v>
      </c>
      <c r="L1347" s="34"/>
      <c r="M1347" s="42">
        <v>4599.5999999999995</v>
      </c>
      <c r="N1347" s="38">
        <f t="shared" si="119"/>
        <v>0</v>
      </c>
      <c r="O1347" s="39" t="str">
        <f t="shared" si="120"/>
        <v>Аннотация</v>
      </c>
      <c r="P1347" s="40" t="s">
        <v>2070</v>
      </c>
    </row>
    <row r="1348" spans="1:16" ht="45" x14ac:dyDescent="0.25">
      <c r="A1348" s="51" t="s">
        <v>478</v>
      </c>
      <c r="B1348" s="29" t="s">
        <v>469</v>
      </c>
      <c r="C1348" s="47"/>
      <c r="D1348" s="64">
        <v>701320729</v>
      </c>
      <c r="E1348" s="32" t="s">
        <v>239</v>
      </c>
      <c r="F1348" s="32" t="s">
        <v>2071</v>
      </c>
      <c r="G1348" s="32" t="str">
        <f t="shared" si="121"/>
        <v>Прием и распределение телефонных звонков организации: ПУМ / Янковая В.Ф.</v>
      </c>
      <c r="H1348" s="69">
        <v>2025</v>
      </c>
      <c r="I1348" s="41" t="s">
        <v>512</v>
      </c>
      <c r="J1348" s="34"/>
      <c r="K1348" s="42">
        <v>61.199999999999996</v>
      </c>
      <c r="L1348" s="34"/>
      <c r="M1348" s="42">
        <v>3050.4</v>
      </c>
      <c r="N1348" s="38">
        <f t="shared" si="119"/>
        <v>0</v>
      </c>
      <c r="O1348" s="39" t="str">
        <f t="shared" si="120"/>
        <v>Аннотация</v>
      </c>
      <c r="P1348" s="40" t="s">
        <v>2072</v>
      </c>
    </row>
    <row r="1349" spans="1:16" ht="45" x14ac:dyDescent="0.25">
      <c r="A1349" s="51" t="s">
        <v>478</v>
      </c>
      <c r="B1349" s="29" t="s">
        <v>470</v>
      </c>
      <c r="C1349" s="47"/>
      <c r="D1349" s="64">
        <v>701320509</v>
      </c>
      <c r="E1349" s="32" t="s">
        <v>304</v>
      </c>
      <c r="F1349" s="32" t="s">
        <v>484</v>
      </c>
      <c r="G1349" s="32" t="str">
        <f t="shared" si="121"/>
        <v>Психология общения: ЭУМК / Панфилова А.П.</v>
      </c>
      <c r="H1349" s="69">
        <v>2025</v>
      </c>
      <c r="I1349" s="41" t="s">
        <v>159</v>
      </c>
      <c r="J1349" s="34"/>
      <c r="K1349" s="42">
        <v>210</v>
      </c>
      <c r="L1349" s="34"/>
      <c r="M1349" s="42">
        <v>10500</v>
      </c>
      <c r="N1349" s="38">
        <f t="shared" si="119"/>
        <v>0</v>
      </c>
      <c r="O1349" s="39" t="str">
        <f t="shared" si="120"/>
        <v>Аннотация</v>
      </c>
      <c r="P1349" s="40" t="s">
        <v>485</v>
      </c>
    </row>
    <row r="1350" spans="1:16" ht="45" x14ac:dyDescent="0.25">
      <c r="A1350" s="51" t="s">
        <v>478</v>
      </c>
      <c r="B1350" s="29" t="s">
        <v>471</v>
      </c>
      <c r="C1350" s="47"/>
      <c r="D1350" s="64">
        <v>702319318</v>
      </c>
      <c r="E1350" s="32" t="s">
        <v>238</v>
      </c>
      <c r="F1350" s="32" t="s">
        <v>491</v>
      </c>
      <c r="G1350" s="32" t="str">
        <f t="shared" si="121"/>
        <v>Правовое обеспечение профессиональной деятельности: ЭУМК / Румынина В.В.</v>
      </c>
      <c r="H1350" s="69">
        <v>2025</v>
      </c>
      <c r="I1350" s="41" t="s">
        <v>159</v>
      </c>
      <c r="J1350" s="34"/>
      <c r="K1350" s="42">
        <v>259.2</v>
      </c>
      <c r="L1350" s="34"/>
      <c r="M1350" s="42">
        <v>12950.4</v>
      </c>
      <c r="N1350" s="38">
        <f t="shared" si="119"/>
        <v>0</v>
      </c>
      <c r="O1350" s="39" t="str">
        <f t="shared" si="120"/>
        <v>Аннотация</v>
      </c>
      <c r="P1350" s="40" t="s">
        <v>492</v>
      </c>
    </row>
    <row r="1351" spans="1:16" ht="60" x14ac:dyDescent="0.25">
      <c r="A1351" s="51" t="s">
        <v>478</v>
      </c>
      <c r="B1351" s="29" t="s">
        <v>472</v>
      </c>
      <c r="C1351" s="47"/>
      <c r="D1351" s="64">
        <v>702319318</v>
      </c>
      <c r="E1351" s="32" t="s">
        <v>238</v>
      </c>
      <c r="F1351" s="32" t="s">
        <v>491</v>
      </c>
      <c r="G1351" s="32" t="str">
        <f t="shared" si="121"/>
        <v>Правовое обеспечение профессиональной деятельности: ЭУМК / Румынина В.В.</v>
      </c>
      <c r="H1351" s="69">
        <v>2025</v>
      </c>
      <c r="I1351" s="41" t="s">
        <v>159</v>
      </c>
      <c r="J1351" s="34"/>
      <c r="K1351" s="42">
        <v>259.2</v>
      </c>
      <c r="L1351" s="34"/>
      <c r="M1351" s="42">
        <v>12950.4</v>
      </c>
      <c r="N1351" s="38">
        <f t="shared" si="119"/>
        <v>0</v>
      </c>
      <c r="O1351" s="39" t="str">
        <f t="shared" si="120"/>
        <v>Аннотация</v>
      </c>
      <c r="P1351" s="40" t="s">
        <v>492</v>
      </c>
    </row>
    <row r="1352" spans="1:16" ht="45" x14ac:dyDescent="0.25">
      <c r="A1352" s="51" t="s">
        <v>478</v>
      </c>
      <c r="B1352" s="29" t="s">
        <v>473</v>
      </c>
      <c r="C1352" s="47"/>
      <c r="D1352" s="64">
        <v>702319318</v>
      </c>
      <c r="E1352" s="32" t="s">
        <v>238</v>
      </c>
      <c r="F1352" s="32" t="s">
        <v>491</v>
      </c>
      <c r="G1352" s="32" t="str">
        <f t="shared" si="121"/>
        <v>Правовое обеспечение профессиональной деятельности: ЭУМК / Румынина В.В.</v>
      </c>
      <c r="H1352" s="69">
        <v>2025</v>
      </c>
      <c r="I1352" s="41" t="s">
        <v>159</v>
      </c>
      <c r="J1352" s="34"/>
      <c r="K1352" s="42">
        <v>259.2</v>
      </c>
      <c r="L1352" s="34"/>
      <c r="M1352" s="42">
        <v>12950.4</v>
      </c>
      <c r="N1352" s="38">
        <f t="shared" si="119"/>
        <v>0</v>
      </c>
      <c r="O1352" s="39" t="str">
        <f t="shared" si="120"/>
        <v>Аннотация</v>
      </c>
      <c r="P1352" s="40" t="s">
        <v>492</v>
      </c>
    </row>
    <row r="1353" spans="1:16" ht="45" x14ac:dyDescent="0.25">
      <c r="A1353" s="51" t="s">
        <v>478</v>
      </c>
      <c r="B1353" s="29" t="s">
        <v>474</v>
      </c>
      <c r="C1353" s="47"/>
      <c r="D1353" s="64">
        <v>702319318</v>
      </c>
      <c r="E1353" s="32" t="s">
        <v>238</v>
      </c>
      <c r="F1353" s="32" t="s">
        <v>491</v>
      </c>
      <c r="G1353" s="32" t="str">
        <f t="shared" si="121"/>
        <v>Правовое обеспечение профессиональной деятельности: ЭУМК / Румынина В.В.</v>
      </c>
      <c r="H1353" s="69">
        <v>2025</v>
      </c>
      <c r="I1353" s="41" t="s">
        <v>159</v>
      </c>
      <c r="J1353" s="34"/>
      <c r="K1353" s="42">
        <v>259.2</v>
      </c>
      <c r="L1353" s="34"/>
      <c r="M1353" s="42">
        <v>12950.4</v>
      </c>
      <c r="N1353" s="38">
        <f t="shared" si="119"/>
        <v>0</v>
      </c>
      <c r="O1353" s="39" t="str">
        <f t="shared" si="120"/>
        <v>Аннотация</v>
      </c>
      <c r="P1353" s="40" t="s">
        <v>492</v>
      </c>
    </row>
    <row r="1354" spans="1:16" ht="45" x14ac:dyDescent="0.25">
      <c r="A1354" s="51" t="s">
        <v>478</v>
      </c>
      <c r="B1354" s="29" t="s">
        <v>475</v>
      </c>
      <c r="C1354" s="47"/>
      <c r="D1354" s="64">
        <v>702319318</v>
      </c>
      <c r="E1354" s="32" t="s">
        <v>238</v>
      </c>
      <c r="F1354" s="32" t="s">
        <v>491</v>
      </c>
      <c r="G1354" s="32" t="str">
        <f t="shared" si="121"/>
        <v>Правовое обеспечение профессиональной деятельности: ЭУМК / Румынина В.В.</v>
      </c>
      <c r="H1354" s="69">
        <v>2025</v>
      </c>
      <c r="I1354" s="41" t="s">
        <v>159</v>
      </c>
      <c r="J1354" s="34"/>
      <c r="K1354" s="42">
        <v>259.2</v>
      </c>
      <c r="L1354" s="34"/>
      <c r="M1354" s="42">
        <v>12950.4</v>
      </c>
      <c r="N1354" s="38">
        <f t="shared" si="119"/>
        <v>0</v>
      </c>
      <c r="O1354" s="39" t="str">
        <f t="shared" ref="O1354:O1376" si="122">HYPERLINK(P1354,"Аннотация")</f>
        <v>Аннотация</v>
      </c>
      <c r="P1354" s="40" t="s">
        <v>492</v>
      </c>
    </row>
    <row r="1355" spans="1:16" ht="45" x14ac:dyDescent="0.25">
      <c r="A1355" s="51" t="s">
        <v>478</v>
      </c>
      <c r="B1355" s="29" t="s">
        <v>2073</v>
      </c>
      <c r="C1355" s="47"/>
      <c r="D1355" s="64">
        <v>702319318</v>
      </c>
      <c r="E1355" s="32" t="s">
        <v>238</v>
      </c>
      <c r="F1355" s="32" t="s">
        <v>491</v>
      </c>
      <c r="G1355" s="32" t="str">
        <f t="shared" si="121"/>
        <v>Правовое обеспечение профессиональной деятельности: ЭУМК / Румынина В.В.</v>
      </c>
      <c r="H1355" s="69">
        <v>2025</v>
      </c>
      <c r="I1355" s="41" t="s">
        <v>159</v>
      </c>
      <c r="J1355" s="34"/>
      <c r="K1355" s="42">
        <v>259.2</v>
      </c>
      <c r="L1355" s="34"/>
      <c r="M1355" s="42">
        <v>12950.4</v>
      </c>
      <c r="N1355" s="38">
        <f t="shared" si="119"/>
        <v>0</v>
      </c>
      <c r="O1355" s="39" t="str">
        <f t="shared" si="122"/>
        <v>Аннотация</v>
      </c>
      <c r="P1355" s="40" t="s">
        <v>492</v>
      </c>
    </row>
    <row r="1356" spans="1:16" ht="45" x14ac:dyDescent="0.25">
      <c r="A1356" s="51" t="s">
        <v>478</v>
      </c>
      <c r="B1356" s="29" t="s">
        <v>2074</v>
      </c>
      <c r="C1356" s="47"/>
      <c r="D1356" s="64">
        <v>702319318</v>
      </c>
      <c r="E1356" s="32" t="s">
        <v>238</v>
      </c>
      <c r="F1356" s="32" t="s">
        <v>491</v>
      </c>
      <c r="G1356" s="32" t="str">
        <f t="shared" si="121"/>
        <v>Правовое обеспечение профессиональной деятельности: ЭУМК / Румынина В.В.</v>
      </c>
      <c r="H1356" s="69">
        <v>2025</v>
      </c>
      <c r="I1356" s="41" t="s">
        <v>159</v>
      </c>
      <c r="J1356" s="34"/>
      <c r="K1356" s="42">
        <v>259.2</v>
      </c>
      <c r="L1356" s="34"/>
      <c r="M1356" s="42">
        <v>12950.4</v>
      </c>
      <c r="N1356" s="38">
        <f t="shared" si="119"/>
        <v>0</v>
      </c>
      <c r="O1356" s="39" t="str">
        <f t="shared" si="122"/>
        <v>Аннотация</v>
      </c>
      <c r="P1356" s="40" t="s">
        <v>492</v>
      </c>
    </row>
    <row r="1357" spans="1:16" ht="45" x14ac:dyDescent="0.25">
      <c r="A1357" s="51" t="s">
        <v>478</v>
      </c>
      <c r="B1357" s="29" t="s">
        <v>2075</v>
      </c>
      <c r="C1357" s="47"/>
      <c r="D1357" s="64">
        <v>702319318</v>
      </c>
      <c r="E1357" s="32" t="s">
        <v>238</v>
      </c>
      <c r="F1357" s="32" t="s">
        <v>491</v>
      </c>
      <c r="G1357" s="32" t="str">
        <f t="shared" si="121"/>
        <v>Правовое обеспечение профессиональной деятельности: ЭУМК / Румынина В.В.</v>
      </c>
      <c r="H1357" s="69">
        <v>2025</v>
      </c>
      <c r="I1357" s="41" t="s">
        <v>159</v>
      </c>
      <c r="J1357" s="34"/>
      <c r="K1357" s="42">
        <v>259.2</v>
      </c>
      <c r="L1357" s="34"/>
      <c r="M1357" s="42">
        <v>12950.4</v>
      </c>
      <c r="N1357" s="38">
        <f t="shared" si="119"/>
        <v>0</v>
      </c>
      <c r="O1357" s="39" t="str">
        <f t="shared" si="122"/>
        <v>Аннотация</v>
      </c>
      <c r="P1357" s="40" t="s">
        <v>492</v>
      </c>
    </row>
    <row r="1358" spans="1:16" ht="45" x14ac:dyDescent="0.25">
      <c r="A1358" s="51" t="s">
        <v>478</v>
      </c>
      <c r="B1358" s="29" t="s">
        <v>2076</v>
      </c>
      <c r="C1358" s="47"/>
      <c r="D1358" s="64">
        <v>702319318</v>
      </c>
      <c r="E1358" s="32" t="s">
        <v>238</v>
      </c>
      <c r="F1358" s="32" t="s">
        <v>491</v>
      </c>
      <c r="G1358" s="32" t="str">
        <f t="shared" si="121"/>
        <v>Правовое обеспечение профессиональной деятельности: ЭУМК / Румынина В.В.</v>
      </c>
      <c r="H1358" s="69">
        <v>2025</v>
      </c>
      <c r="I1358" s="41" t="s">
        <v>159</v>
      </c>
      <c r="J1358" s="34"/>
      <c r="K1358" s="42">
        <v>259.2</v>
      </c>
      <c r="L1358" s="34"/>
      <c r="M1358" s="42">
        <v>12950.4</v>
      </c>
      <c r="N1358" s="38">
        <f t="shared" si="119"/>
        <v>0</v>
      </c>
      <c r="O1358" s="39" t="str">
        <f t="shared" si="122"/>
        <v>Аннотация</v>
      </c>
      <c r="P1358" s="40" t="s">
        <v>492</v>
      </c>
    </row>
    <row r="1359" spans="1:16" ht="33.75" x14ac:dyDescent="0.25">
      <c r="A1359" s="51" t="s">
        <v>478</v>
      </c>
      <c r="B1359" s="29" t="s">
        <v>476</v>
      </c>
      <c r="C1359" s="47"/>
      <c r="D1359" s="64">
        <v>702319577</v>
      </c>
      <c r="E1359" s="32" t="s">
        <v>2077</v>
      </c>
      <c r="F1359" s="32" t="s">
        <v>2078</v>
      </c>
      <c r="G1359" s="32" t="str">
        <f t="shared" si="121"/>
        <v>Основы технологии печатного производства: ПУМ / Зинюк О.В.</v>
      </c>
      <c r="H1359" s="69">
        <v>2025</v>
      </c>
      <c r="I1359" s="41" t="s">
        <v>512</v>
      </c>
      <c r="J1359" s="34"/>
      <c r="K1359" s="42">
        <v>61.199999999999996</v>
      </c>
      <c r="L1359" s="34"/>
      <c r="M1359" s="42">
        <v>3050.4</v>
      </c>
      <c r="N1359" s="38">
        <f t="shared" si="119"/>
        <v>0</v>
      </c>
      <c r="O1359" s="39" t="str">
        <f t="shared" si="122"/>
        <v>Аннотация</v>
      </c>
      <c r="P1359" s="40" t="s">
        <v>2079</v>
      </c>
    </row>
    <row r="1360" spans="1:16" ht="45" x14ac:dyDescent="0.25">
      <c r="A1360" s="51" t="s">
        <v>478</v>
      </c>
      <c r="B1360" s="29" t="s">
        <v>476</v>
      </c>
      <c r="C1360" s="47"/>
      <c r="D1360" s="64">
        <v>702319579</v>
      </c>
      <c r="E1360" s="32" t="s">
        <v>2077</v>
      </c>
      <c r="F1360" s="32" t="s">
        <v>2080</v>
      </c>
      <c r="G1360" s="32" t="str">
        <f t="shared" si="121"/>
        <v>Применение векторной и растровой графики в графическом дизайне: ПУМ / Зинюк О.В.</v>
      </c>
      <c r="H1360" s="69">
        <v>2025</v>
      </c>
      <c r="I1360" s="41" t="s">
        <v>512</v>
      </c>
      <c r="J1360" s="34"/>
      <c r="K1360" s="42">
        <v>61.199999999999996</v>
      </c>
      <c r="L1360" s="34"/>
      <c r="M1360" s="42">
        <v>3050.4</v>
      </c>
      <c r="N1360" s="38">
        <f t="shared" si="119"/>
        <v>0</v>
      </c>
      <c r="O1360" s="39" t="str">
        <f t="shared" si="122"/>
        <v>Аннотация</v>
      </c>
      <c r="P1360" s="40" t="s">
        <v>2081</v>
      </c>
    </row>
    <row r="1361" spans="1:16" ht="33.75" x14ac:dyDescent="0.25">
      <c r="A1361" s="51" t="s">
        <v>478</v>
      </c>
      <c r="B1361" s="29" t="s">
        <v>476</v>
      </c>
      <c r="C1361" s="47"/>
      <c r="D1361" s="64">
        <v>702319578</v>
      </c>
      <c r="E1361" s="32" t="s">
        <v>2077</v>
      </c>
      <c r="F1361" s="32" t="s">
        <v>2082</v>
      </c>
      <c r="G1361" s="32" t="str">
        <f t="shared" si="121"/>
        <v>Цвет в графическом дизайне и полиграфии: ПУМ / Зинюк О.В.</v>
      </c>
      <c r="H1361" s="69">
        <v>2025</v>
      </c>
      <c r="I1361" s="41" t="s">
        <v>512</v>
      </c>
      <c r="J1361" s="34"/>
      <c r="K1361" s="42">
        <v>61.199999999999996</v>
      </c>
      <c r="L1361" s="34"/>
      <c r="M1361" s="42">
        <v>3050.4</v>
      </c>
      <c r="N1361" s="38">
        <f t="shared" si="119"/>
        <v>0</v>
      </c>
      <c r="O1361" s="39" t="str">
        <f t="shared" si="122"/>
        <v>Аннотация</v>
      </c>
      <c r="P1361" s="40" t="s">
        <v>2083</v>
      </c>
    </row>
    <row r="1362" spans="1:16" ht="45" x14ac:dyDescent="0.25">
      <c r="A1362" s="51" t="s">
        <v>478</v>
      </c>
      <c r="B1362" s="29" t="s">
        <v>476</v>
      </c>
      <c r="C1362" s="47"/>
      <c r="D1362" s="64">
        <v>702319619</v>
      </c>
      <c r="E1362" s="32" t="s">
        <v>2084</v>
      </c>
      <c r="F1362" s="32" t="s">
        <v>2085</v>
      </c>
      <c r="G1362" s="32" t="str">
        <f t="shared" si="121"/>
        <v>Типографика и шрифты в графическом дизайне: ПУМ / Коваль М.Ю.</v>
      </c>
      <c r="H1362" s="69">
        <v>2025</v>
      </c>
      <c r="I1362" s="41" t="s">
        <v>512</v>
      </c>
      <c r="J1362" s="34"/>
      <c r="K1362" s="42">
        <v>61.199999999999996</v>
      </c>
      <c r="L1362" s="34"/>
      <c r="M1362" s="42">
        <v>3050.4</v>
      </c>
      <c r="N1362" s="38">
        <f t="shared" si="119"/>
        <v>0</v>
      </c>
      <c r="O1362" s="39" t="str">
        <f t="shared" si="122"/>
        <v>Аннотация</v>
      </c>
      <c r="P1362" s="40" t="s">
        <v>2086</v>
      </c>
    </row>
    <row r="1363" spans="1:16" ht="33.75" x14ac:dyDescent="0.25">
      <c r="A1363" s="51" t="s">
        <v>478</v>
      </c>
      <c r="B1363" s="29" t="s">
        <v>476</v>
      </c>
      <c r="C1363" s="47"/>
      <c r="D1363" s="64">
        <v>702319629</v>
      </c>
      <c r="E1363" s="32" t="s">
        <v>2087</v>
      </c>
      <c r="F1363" s="32" t="s">
        <v>2088</v>
      </c>
      <c r="G1363" s="32" t="str">
        <f t="shared" si="121"/>
        <v>Дизайн многостраничных изданий: ПУМ / Рассадина С.П.</v>
      </c>
      <c r="H1363" s="69">
        <v>2025</v>
      </c>
      <c r="I1363" s="41" t="s">
        <v>512</v>
      </c>
      <c r="J1363" s="34"/>
      <c r="K1363" s="42">
        <v>61.199999999999996</v>
      </c>
      <c r="L1363" s="34"/>
      <c r="M1363" s="42">
        <v>3050.4</v>
      </c>
      <c r="N1363" s="38">
        <f t="shared" si="119"/>
        <v>0</v>
      </c>
      <c r="O1363" s="39" t="str">
        <f t="shared" si="122"/>
        <v>Аннотация</v>
      </c>
      <c r="P1363" s="40" t="s">
        <v>2089</v>
      </c>
    </row>
    <row r="1364" spans="1:16" ht="33.75" x14ac:dyDescent="0.25">
      <c r="A1364" s="51" t="s">
        <v>478</v>
      </c>
      <c r="B1364" s="29" t="s">
        <v>476</v>
      </c>
      <c r="C1364" s="47"/>
      <c r="D1364" s="64">
        <v>702319630</v>
      </c>
      <c r="E1364" s="32" t="s">
        <v>2087</v>
      </c>
      <c r="F1364" s="32" t="s">
        <v>2090</v>
      </c>
      <c r="G1364" s="32" t="str">
        <f t="shared" si="121"/>
        <v>Информационный дизайн: ПУМ / Рассадина С.П.</v>
      </c>
      <c r="H1364" s="69">
        <v>2025</v>
      </c>
      <c r="I1364" s="41" t="s">
        <v>512</v>
      </c>
      <c r="J1364" s="34"/>
      <c r="K1364" s="42">
        <v>61.199999999999996</v>
      </c>
      <c r="L1364" s="34"/>
      <c r="M1364" s="42">
        <v>3050.4</v>
      </c>
      <c r="N1364" s="38">
        <f t="shared" si="119"/>
        <v>0</v>
      </c>
      <c r="O1364" s="39" t="str">
        <f t="shared" si="122"/>
        <v>Аннотация</v>
      </c>
      <c r="P1364" s="40" t="s">
        <v>2091</v>
      </c>
    </row>
    <row r="1365" spans="1:16" ht="45" x14ac:dyDescent="0.25">
      <c r="A1365" s="51" t="s">
        <v>478</v>
      </c>
      <c r="B1365" s="29" t="s">
        <v>476</v>
      </c>
      <c r="C1365" s="47"/>
      <c r="D1365" s="64">
        <v>702319639</v>
      </c>
      <c r="E1365" s="32" t="s">
        <v>2087</v>
      </c>
      <c r="F1365" s="32" t="s">
        <v>2092</v>
      </c>
      <c r="G1365" s="32" t="str">
        <f t="shared" ref="G1365:G1376" si="123">F1365 &amp; " / " &amp; E1365</f>
        <v>Основы конструирования, макетирования и дизайн упаковки: ПУМ / Рассадина С.П.</v>
      </c>
      <c r="H1365" s="69">
        <v>2025</v>
      </c>
      <c r="I1365" s="41" t="s">
        <v>512</v>
      </c>
      <c r="J1365" s="34"/>
      <c r="K1365" s="42">
        <v>61.199999999999996</v>
      </c>
      <c r="L1365" s="34"/>
      <c r="M1365" s="42">
        <v>3050.4</v>
      </c>
      <c r="N1365" s="38">
        <f t="shared" si="119"/>
        <v>0</v>
      </c>
      <c r="O1365" s="39" t="str">
        <f t="shared" si="122"/>
        <v>Аннотация</v>
      </c>
      <c r="P1365" s="40" t="s">
        <v>2093</v>
      </c>
    </row>
    <row r="1366" spans="1:16" ht="45" x14ac:dyDescent="0.25">
      <c r="A1366" s="51" t="s">
        <v>478</v>
      </c>
      <c r="B1366" s="29" t="s">
        <v>476</v>
      </c>
      <c r="C1366" s="47"/>
      <c r="D1366" s="64">
        <v>702319628</v>
      </c>
      <c r="E1366" s="32" t="s">
        <v>2087</v>
      </c>
      <c r="F1366" s="32" t="s">
        <v>2094</v>
      </c>
      <c r="G1366" s="32" t="str">
        <f t="shared" si="123"/>
        <v>Разработка фирменного (корпоративного) стиля: ПУМ / Рассадина С.П.</v>
      </c>
      <c r="H1366" s="69">
        <v>2025</v>
      </c>
      <c r="I1366" s="41" t="s">
        <v>512</v>
      </c>
      <c r="J1366" s="34"/>
      <c r="K1366" s="42">
        <v>61.199999999999996</v>
      </c>
      <c r="L1366" s="34"/>
      <c r="M1366" s="42">
        <v>3050.4</v>
      </c>
      <c r="N1366" s="38">
        <f t="shared" si="119"/>
        <v>0</v>
      </c>
      <c r="O1366" s="39" t="str">
        <f t="shared" si="122"/>
        <v>Аннотация</v>
      </c>
      <c r="P1366" s="40" t="s">
        <v>2095</v>
      </c>
    </row>
    <row r="1367" spans="1:16" ht="45" x14ac:dyDescent="0.25">
      <c r="A1367" s="51" t="s">
        <v>478</v>
      </c>
      <c r="B1367" s="29" t="s">
        <v>476</v>
      </c>
      <c r="C1367" s="47"/>
      <c r="D1367" s="64">
        <v>702319618</v>
      </c>
      <c r="E1367" s="32" t="s">
        <v>449</v>
      </c>
      <c r="F1367" s="32" t="s">
        <v>2096</v>
      </c>
      <c r="G1367" s="32" t="str">
        <f t="shared" si="123"/>
        <v xml:space="preserve"> Композиция и формообразование в графическом дизайне: ПУМ / Сокольникова Н.М.</v>
      </c>
      <c r="H1367" s="69">
        <v>2025</v>
      </c>
      <c r="I1367" s="41" t="s">
        <v>512</v>
      </c>
      <c r="J1367" s="34"/>
      <c r="K1367" s="42">
        <v>61.199999999999996</v>
      </c>
      <c r="L1367" s="34"/>
      <c r="M1367" s="42">
        <v>3050.4</v>
      </c>
      <c r="N1367" s="38">
        <f t="shared" si="119"/>
        <v>0</v>
      </c>
      <c r="O1367" s="39" t="str">
        <f t="shared" si="122"/>
        <v>Аннотация</v>
      </c>
      <c r="P1367" s="40" t="s">
        <v>2097</v>
      </c>
    </row>
    <row r="1368" spans="1:16" ht="45" x14ac:dyDescent="0.25">
      <c r="A1368" s="51" t="s">
        <v>478</v>
      </c>
      <c r="B1368" s="29" t="s">
        <v>2098</v>
      </c>
      <c r="C1368" s="47"/>
      <c r="D1368" s="64">
        <v>702319579</v>
      </c>
      <c r="E1368" s="32" t="s">
        <v>2077</v>
      </c>
      <c r="F1368" s="32" t="s">
        <v>2080</v>
      </c>
      <c r="G1368" s="32" t="str">
        <f t="shared" si="123"/>
        <v>Применение векторной и растровой графики в графическом дизайне: ПУМ / Зинюк О.В.</v>
      </c>
      <c r="H1368" s="69">
        <v>2025</v>
      </c>
      <c r="I1368" s="41" t="s">
        <v>512</v>
      </c>
      <c r="J1368" s="34"/>
      <c r="K1368" s="35">
        <v>61.199999999999996</v>
      </c>
      <c r="L1368" s="34"/>
      <c r="M1368" s="35">
        <v>3050.4</v>
      </c>
      <c r="N1368" s="38">
        <f t="shared" si="119"/>
        <v>0</v>
      </c>
      <c r="O1368" s="39" t="str">
        <f t="shared" si="122"/>
        <v>Аннотация</v>
      </c>
      <c r="P1368" s="40" t="s">
        <v>2081</v>
      </c>
    </row>
    <row r="1369" spans="1:16" ht="33.75" x14ac:dyDescent="0.25">
      <c r="A1369" s="51" t="s">
        <v>478</v>
      </c>
      <c r="B1369" s="29" t="s">
        <v>2098</v>
      </c>
      <c r="C1369" s="47"/>
      <c r="D1369" s="64">
        <v>702319578</v>
      </c>
      <c r="E1369" s="32" t="s">
        <v>2077</v>
      </c>
      <c r="F1369" s="32" t="s">
        <v>2082</v>
      </c>
      <c r="G1369" s="32" t="str">
        <f t="shared" si="123"/>
        <v>Цвет в графическом дизайне и полиграфии: ПУМ / Зинюк О.В.</v>
      </c>
      <c r="H1369" s="69">
        <v>2025</v>
      </c>
      <c r="I1369" s="41" t="s">
        <v>512</v>
      </c>
      <c r="J1369" s="34"/>
      <c r="K1369" s="35">
        <v>61.199999999999996</v>
      </c>
      <c r="L1369" s="34"/>
      <c r="M1369" s="35">
        <v>3050.4</v>
      </c>
      <c r="N1369" s="38">
        <f t="shared" si="119"/>
        <v>0</v>
      </c>
      <c r="O1369" s="39" t="str">
        <f t="shared" si="122"/>
        <v>Аннотация</v>
      </c>
      <c r="P1369" s="40" t="s">
        <v>2083</v>
      </c>
    </row>
    <row r="1370" spans="1:16" ht="45" x14ac:dyDescent="0.25">
      <c r="A1370" s="51" t="s">
        <v>478</v>
      </c>
      <c r="B1370" s="29" t="s">
        <v>2098</v>
      </c>
      <c r="C1370" s="47"/>
      <c r="D1370" s="64">
        <v>702319619</v>
      </c>
      <c r="E1370" s="32" t="s">
        <v>2084</v>
      </c>
      <c r="F1370" s="32" t="s">
        <v>2085</v>
      </c>
      <c r="G1370" s="32" t="str">
        <f t="shared" si="123"/>
        <v>Типографика и шрифты в графическом дизайне: ПУМ / Коваль М.Ю.</v>
      </c>
      <c r="H1370" s="69">
        <v>2025</v>
      </c>
      <c r="I1370" s="41" t="s">
        <v>512</v>
      </c>
      <c r="J1370" s="34"/>
      <c r="K1370" s="35">
        <v>61.199999999999996</v>
      </c>
      <c r="L1370" s="34"/>
      <c r="M1370" s="35">
        <v>3050.4</v>
      </c>
      <c r="N1370" s="38">
        <f t="shared" si="119"/>
        <v>0</v>
      </c>
      <c r="O1370" s="39" t="str">
        <f t="shared" si="122"/>
        <v>Аннотация</v>
      </c>
      <c r="P1370" s="40" t="s">
        <v>2086</v>
      </c>
    </row>
    <row r="1371" spans="1:16" ht="33.75" x14ac:dyDescent="0.25">
      <c r="A1371" s="51" t="s">
        <v>478</v>
      </c>
      <c r="B1371" s="29" t="s">
        <v>2098</v>
      </c>
      <c r="C1371" s="47"/>
      <c r="D1371" s="64">
        <v>702319629</v>
      </c>
      <c r="E1371" s="32" t="s">
        <v>2087</v>
      </c>
      <c r="F1371" s="32" t="s">
        <v>2088</v>
      </c>
      <c r="G1371" s="32" t="str">
        <f t="shared" si="123"/>
        <v>Дизайн многостраничных изданий: ПУМ / Рассадина С.П.</v>
      </c>
      <c r="H1371" s="69">
        <v>2025</v>
      </c>
      <c r="I1371" s="41" t="s">
        <v>512</v>
      </c>
      <c r="J1371" s="34"/>
      <c r="K1371" s="35">
        <v>61.199999999999996</v>
      </c>
      <c r="L1371" s="34"/>
      <c r="M1371" s="35">
        <v>3050.4</v>
      </c>
      <c r="N1371" s="38">
        <f t="shared" si="119"/>
        <v>0</v>
      </c>
      <c r="O1371" s="39" t="str">
        <f t="shared" si="122"/>
        <v>Аннотация</v>
      </c>
      <c r="P1371" s="40" t="s">
        <v>2089</v>
      </c>
    </row>
    <row r="1372" spans="1:16" ht="33.75" x14ac:dyDescent="0.25">
      <c r="A1372" s="51" t="s">
        <v>478</v>
      </c>
      <c r="B1372" s="29" t="s">
        <v>2098</v>
      </c>
      <c r="C1372" s="47"/>
      <c r="D1372" s="64">
        <v>702319630</v>
      </c>
      <c r="E1372" s="32" t="s">
        <v>2087</v>
      </c>
      <c r="F1372" s="32" t="s">
        <v>2090</v>
      </c>
      <c r="G1372" s="32" t="str">
        <f t="shared" si="123"/>
        <v>Информационный дизайн: ПУМ / Рассадина С.П.</v>
      </c>
      <c r="H1372" s="69">
        <v>2025</v>
      </c>
      <c r="I1372" s="41" t="s">
        <v>512</v>
      </c>
      <c r="J1372" s="34"/>
      <c r="K1372" s="35">
        <v>61.199999999999996</v>
      </c>
      <c r="L1372" s="34"/>
      <c r="M1372" s="35">
        <v>3050.4</v>
      </c>
      <c r="N1372" s="38">
        <f t="shared" si="119"/>
        <v>0</v>
      </c>
      <c r="O1372" s="39" t="str">
        <f t="shared" si="122"/>
        <v>Аннотация</v>
      </c>
      <c r="P1372" s="40" t="s">
        <v>2091</v>
      </c>
    </row>
    <row r="1373" spans="1:16" ht="45" x14ac:dyDescent="0.25">
      <c r="A1373" s="51" t="s">
        <v>478</v>
      </c>
      <c r="B1373" s="29" t="s">
        <v>2098</v>
      </c>
      <c r="C1373" s="47"/>
      <c r="D1373" s="64">
        <v>702319639</v>
      </c>
      <c r="E1373" s="32" t="s">
        <v>2087</v>
      </c>
      <c r="F1373" s="32" t="s">
        <v>2092</v>
      </c>
      <c r="G1373" s="32" t="str">
        <f t="shared" si="123"/>
        <v>Основы конструирования, макетирования и дизайн упаковки: ПУМ / Рассадина С.П.</v>
      </c>
      <c r="H1373" s="69">
        <v>2025</v>
      </c>
      <c r="I1373" s="41" t="s">
        <v>512</v>
      </c>
      <c r="J1373" s="34"/>
      <c r="K1373" s="35">
        <v>61.199999999999996</v>
      </c>
      <c r="L1373" s="34"/>
      <c r="M1373" s="35">
        <v>3050.4</v>
      </c>
      <c r="N1373" s="38">
        <f t="shared" si="119"/>
        <v>0</v>
      </c>
      <c r="O1373" s="39" t="str">
        <f t="shared" si="122"/>
        <v>Аннотация</v>
      </c>
      <c r="P1373" s="40" t="s">
        <v>2093</v>
      </c>
    </row>
    <row r="1374" spans="1:16" ht="45" x14ac:dyDescent="0.25">
      <c r="A1374" s="51" t="s">
        <v>478</v>
      </c>
      <c r="B1374" s="29" t="s">
        <v>2098</v>
      </c>
      <c r="C1374" s="47"/>
      <c r="D1374" s="64">
        <v>702319628</v>
      </c>
      <c r="E1374" s="32" t="s">
        <v>2087</v>
      </c>
      <c r="F1374" s="32" t="s">
        <v>2094</v>
      </c>
      <c r="G1374" s="32" t="str">
        <f t="shared" si="123"/>
        <v>Разработка фирменного (корпоративного) стиля: ПУМ / Рассадина С.П.</v>
      </c>
      <c r="H1374" s="69">
        <v>2025</v>
      </c>
      <c r="I1374" s="41" t="s">
        <v>512</v>
      </c>
      <c r="J1374" s="34"/>
      <c r="K1374" s="35">
        <v>61.199999999999996</v>
      </c>
      <c r="L1374" s="34"/>
      <c r="M1374" s="35">
        <v>3050.4</v>
      </c>
      <c r="N1374" s="38">
        <f t="shared" ref="N1374:N1376" si="124">J1374*K1374+L1374*M1374</f>
        <v>0</v>
      </c>
      <c r="O1374" s="39" t="str">
        <f t="shared" si="122"/>
        <v>Аннотация</v>
      </c>
      <c r="P1374" s="40" t="s">
        <v>2095</v>
      </c>
    </row>
    <row r="1375" spans="1:16" ht="45" x14ac:dyDescent="0.25">
      <c r="A1375" s="51" t="s">
        <v>478</v>
      </c>
      <c r="B1375" s="29" t="s">
        <v>2098</v>
      </c>
      <c r="C1375" s="47"/>
      <c r="D1375" s="64">
        <v>702319618</v>
      </c>
      <c r="E1375" s="32" t="s">
        <v>449</v>
      </c>
      <c r="F1375" s="32" t="s">
        <v>2096</v>
      </c>
      <c r="G1375" s="32" t="str">
        <f t="shared" si="123"/>
        <v xml:space="preserve"> Композиция и формообразование в графическом дизайне: ПУМ / Сокольникова Н.М.</v>
      </c>
      <c r="H1375" s="69">
        <v>2025</v>
      </c>
      <c r="I1375" s="41" t="s">
        <v>512</v>
      </c>
      <c r="J1375" s="34"/>
      <c r="K1375" s="35">
        <v>61.199999999999996</v>
      </c>
      <c r="L1375" s="34"/>
      <c r="M1375" s="35">
        <v>3050.4</v>
      </c>
      <c r="N1375" s="38">
        <f t="shared" si="124"/>
        <v>0</v>
      </c>
      <c r="O1375" s="39" t="str">
        <f t="shared" si="122"/>
        <v>Аннотация</v>
      </c>
      <c r="P1375" s="40" t="s">
        <v>2097</v>
      </c>
    </row>
    <row r="1376" spans="1:16" ht="45" x14ac:dyDescent="0.25">
      <c r="A1376" s="51" t="s">
        <v>478</v>
      </c>
      <c r="B1376" s="29" t="s">
        <v>2099</v>
      </c>
      <c r="C1376" s="47"/>
      <c r="D1376" s="64">
        <v>702319318</v>
      </c>
      <c r="E1376" s="32" t="s">
        <v>238</v>
      </c>
      <c r="F1376" s="32" t="s">
        <v>491</v>
      </c>
      <c r="G1376" s="32" t="str">
        <f t="shared" si="123"/>
        <v>Правовое обеспечение профессиональной деятельности: ЭУМК / Румынина В.В.</v>
      </c>
      <c r="H1376" s="69">
        <v>2025</v>
      </c>
      <c r="I1376" s="41" t="s">
        <v>159</v>
      </c>
      <c r="J1376" s="34"/>
      <c r="K1376" s="35">
        <v>259.2</v>
      </c>
      <c r="L1376" s="34"/>
      <c r="M1376" s="35">
        <v>12950.4</v>
      </c>
      <c r="N1376" s="38">
        <f t="shared" si="124"/>
        <v>0</v>
      </c>
      <c r="O1376" s="39" t="str">
        <f t="shared" si="122"/>
        <v>Аннотация</v>
      </c>
      <c r="P1376" s="40" t="s">
        <v>492</v>
      </c>
    </row>
  </sheetData>
  <autoFilter ref="A7:P1376"/>
  <mergeCells count="1">
    <mergeCell ref="J5:M5"/>
  </mergeCells>
  <conditionalFormatting sqref="F94 H94:K94">
    <cfRule type="duplicateValues" dxfId="19" priority="6"/>
  </conditionalFormatting>
  <conditionalFormatting sqref="G92">
    <cfRule type="duplicateValues" dxfId="18" priority="7"/>
  </conditionalFormatting>
  <conditionalFormatting sqref="G94">
    <cfRule type="duplicateValues" dxfId="17" priority="4"/>
  </conditionalFormatting>
  <conditionalFormatting sqref="I8:I9">
    <cfRule type="duplicateValues" dxfId="16" priority="23"/>
  </conditionalFormatting>
  <conditionalFormatting sqref="L92 O92">
    <cfRule type="duplicateValues" dxfId="15" priority="8"/>
  </conditionalFormatting>
  <conditionalFormatting sqref="L94 O94">
    <cfRule type="duplicateValues" dxfId="14" priority="5"/>
  </conditionalFormatting>
  <conditionalFormatting sqref="I64">
    <cfRule type="duplicateValues" dxfId="13" priority="1"/>
  </conditionalFormatting>
  <conditionalFormatting sqref="F92 H92:K92">
    <cfRule type="duplicateValues" dxfId="12" priority="24"/>
  </conditionalFormatting>
  <conditionalFormatting sqref="I11">
    <cfRule type="duplicateValues" dxfId="11" priority="29"/>
  </conditionalFormatting>
  <conditionalFormatting sqref="I16">
    <cfRule type="duplicateValues" dxfId="10" priority="30"/>
  </conditionalFormatting>
  <conditionalFormatting sqref="I22">
    <cfRule type="duplicateValues" dxfId="9" priority="31"/>
  </conditionalFormatting>
  <conditionalFormatting sqref="I26">
    <cfRule type="duplicateValues" dxfId="8" priority="32"/>
  </conditionalFormatting>
  <conditionalFormatting sqref="I30">
    <cfRule type="duplicateValues" dxfId="7" priority="33"/>
  </conditionalFormatting>
  <conditionalFormatting sqref="I33">
    <cfRule type="duplicateValues" dxfId="6" priority="34"/>
  </conditionalFormatting>
  <conditionalFormatting sqref="I38">
    <cfRule type="duplicateValues" dxfId="5" priority="35"/>
  </conditionalFormatting>
  <conditionalFormatting sqref="I45">
    <cfRule type="duplicateValues" dxfId="4" priority="36"/>
  </conditionalFormatting>
  <conditionalFormatting sqref="I47">
    <cfRule type="duplicateValues" dxfId="3" priority="37"/>
  </conditionalFormatting>
  <conditionalFormatting sqref="I49">
    <cfRule type="duplicateValues" dxfId="2" priority="38"/>
  </conditionalFormatting>
  <conditionalFormatting sqref="I59">
    <cfRule type="duplicateValues" dxfId="1" priority="39"/>
  </conditionalFormatting>
  <conditionalFormatting sqref="I62">
    <cfRule type="duplicateValues" dxfId="0" priority="40"/>
  </conditionalFormatting>
  <dataValidations xWindow="1435" yWindow="1015" count="3">
    <dataValidation type="whole" operator="equal" allowBlank="1" showInputMessage="1" showErrorMessage="1" errorTitle="Внимание!" error="Количество лицензий - целое число равное 1" promptTitle="Заказ электронного издания" prompt="Укажите количество многопользовательских лицензий лицензий (максимум 1)" sqref="L10 L31:L32 L46 L65:L70 L60:L61 L63 L34:L37 L48 L23:L25 L27:L29 L12:L15 L50:L58 L39:L44 L17:L21 L72:L91 L95:L1376 L93">
      <formula1>1</formula1>
    </dataValidation>
    <dataValidation type="whole" operator="equal" allowBlank="1" showInputMessage="1" showErrorMessage="1" errorTitle="Внимание!" error="Для данного издания заказ электронного формата не предусмотрен" promptTitle="Внимание!" prompt="Для данного издания заказ электронного формата не предусмотрен" sqref="J20 J15">
      <formula1>0</formula1>
    </dataValidation>
    <dataValidation type="whole" operator="greaterThanOrEqual" allowBlank="1" showInputMessage="1" showErrorMessage="1" errorTitle="Внимание!" error="Количество лицензий - целое число от 15" promptTitle="Заказ электронного издания" prompt="Укажите количество лицензий (минимум 15)" sqref="J10 J46 J63 J21 J60:J61 J12:J14 J34:J37 J65:J70 J48 J17:J19 J23:J25 J27:J29 J31:J32 J50:J58 J39:J44 J72:J91 J95:J1376 J93">
      <formula1>15</formula1>
    </dataValidation>
  </dataValidations>
  <hyperlinks>
    <hyperlink ref="B4" r:id="rId1"/>
    <hyperlink ref="P92" r:id="rId2" display="https://academia-moscow.ru/catalogue/4986/898207/"/>
    <hyperlink ref="P94" r:id="rId3" display="https://academia-moscow.ru/catalogue/4986/898207/"/>
    <hyperlink ref="P10" r:id="rId4" display="https://academia-moscow.ru/catalogue/4986/898207/"/>
    <hyperlink ref="P12:P15" r:id="rId5" display="https://academia-moscow.ru/catalogue/4986/898207/"/>
    <hyperlink ref="P17:P21" r:id="rId6" display="https://academia-moscow.ru/catalogue/4986/898207/"/>
    <hyperlink ref="P23:P25" r:id="rId7" display="https://academia-moscow.ru/catalogue/4986/898207/"/>
    <hyperlink ref="P31:P32" r:id="rId8" display="https://academia-moscow.ru/catalogue/4986/898207/"/>
    <hyperlink ref="P34:P36" r:id="rId9" display="https://academia-moscow.ru/catalogue/4986/898207/"/>
    <hyperlink ref="P39:P44" r:id="rId10" display="https://academia-moscow.ru/catalogue/4986/898207/"/>
    <hyperlink ref="P46" r:id="rId11" display="https://academia-moscow.ru/catalogue/4986/898207/"/>
    <hyperlink ref="P48" r:id="rId12" display="https://academia-moscow.ru/catalogue/4986/898207/"/>
    <hyperlink ref="P50:P57" r:id="rId13" display="https://academia-moscow.ru/catalogue/4986/898207/"/>
    <hyperlink ref="P60" r:id="rId14" display="https://academia-moscow.ru/catalogue/4986/898207/"/>
    <hyperlink ref="P65:P70" r:id="rId15" display="https://academia-moscow.ru/catalogue/4986/898207/"/>
    <hyperlink ref="P72:P91" r:id="rId16" display="https://academia-moscow.ru/catalogue/4986/898207/"/>
    <hyperlink ref="P95:P1376" r:id="rId17" display="https://academia-moscow.ru/catalogue/4986/898207/"/>
    <hyperlink ref="P17" r:id="rId18" display="https://academia-moscow.ru/catalogue/4986/898207/"/>
    <hyperlink ref="P57" r:id="rId19" display="https://academia-moscow.ru/catalogue/4986/898207/"/>
    <hyperlink ref="P53" r:id="rId20" display="https://academia-moscow.ru/catalogue/4986/898207/"/>
    <hyperlink ref="P54" r:id="rId21" display="https://academia-moscow.ru/catalogue/4986/898207/"/>
    <hyperlink ref="O19" r:id="rId22"/>
    <hyperlink ref="O20" r:id="rId23"/>
    <hyperlink ref="O27" r:id="rId24"/>
    <hyperlink ref="O28" r:id="rId25"/>
    <hyperlink ref="O93" r:id="rId26"/>
  </hyperlinks>
  <pageMargins left="0.7" right="0.7" top="0.75" bottom="0.75" header="0.3" footer="0.3"/>
  <pageSetup paperSize="9" orientation="landscape" r:id="rId27"/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циклы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 Андрей Александрович</dc:creator>
  <cp:lastModifiedBy>Ерофеева Светлана Юрьевна</cp:lastModifiedBy>
  <dcterms:created xsi:type="dcterms:W3CDTF">2025-01-13T10:25:47Z</dcterms:created>
  <dcterms:modified xsi:type="dcterms:W3CDTF">2025-02-28T11:25:21Z</dcterms:modified>
</cp:coreProperties>
</file>